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00" windowWidth="27880" windowHeight="16000" tabRatio="835" activeTab="1"/>
  </bookViews>
  <sheets>
    <sheet name="Info k přihlášce" sheetId="1" r:id="rId1"/>
    <sheet name="SEZNAM" sheetId="2" r:id="rId2"/>
    <sheet name="Fakturace" sheetId="3" r:id="rId3"/>
    <sheet name="Sólo 1 hůlka B" sheetId="4" r:id="rId4"/>
    <sheet name="Sólo 1 hůlka C" sheetId="5" r:id="rId5"/>
    <sheet name="Sólo 2 hůlky B" sheetId="6" r:id="rId6"/>
    <sheet name="Rytmické taneční sólo B" sheetId="7" r:id="rId7"/>
    <sheet name="Rytmické taneční sólo C" sheetId="8" r:id="rId8"/>
    <sheet name="X-strut B" sheetId="9" r:id="rId9"/>
    <sheet name="X-strut C" sheetId="10" r:id="rId10"/>
    <sheet name="Duo B" sheetId="11" r:id="rId11"/>
    <sheet name="Duo C" sheetId="12" r:id="rId12"/>
    <sheet name="Rytmické taneční duo B" sheetId="13" r:id="rId13"/>
    <sheet name="Rytmické taneční duo C" sheetId="14" r:id="rId14"/>
    <sheet name="Twirlingový tým B" sheetId="15" r:id="rId15"/>
    <sheet name="Twirlingový tým C" sheetId="16" r:id="rId16"/>
    <sheet name="Taneční tým B" sheetId="17" r:id="rId17"/>
    <sheet name="Taneční tým C" sheetId="18" r:id="rId18"/>
    <sheet name="Pompony B" sheetId="19" r:id="rId19"/>
    <sheet name="Open sólo" sheetId="20" r:id="rId20"/>
    <sheet name="Open duo" sheetId="21" r:id="rId21"/>
    <sheet name="Výpočet věku tým" sheetId="22" r:id="rId22"/>
    <sheet name="Výpočet věku skupina děti" sheetId="23" r:id="rId23"/>
    <sheet name="Traditional Corps" sheetId="24" state="hidden" r:id="rId24"/>
    <sheet name="Exhibition Corps" sheetId="25" state="hidden" r:id="rId25"/>
    <sheet name="Parade Corps" sheetId="26" state="hidden" r:id="rId26"/>
    <sheet name="Entertainment Corps" sheetId="27" state="hidden" r:id="rId27"/>
    <sheet name="Open Corps" sheetId="28" state="hidden" r:id="rId28"/>
  </sheets>
  <definedNames>
    <definedName name="_xlfn.ANCHORARRAY" hidden="1">#NAME?</definedName>
    <definedName name="_xlfn.CONCAT" hidden="1">#NAME?</definedName>
    <definedName name="_xlfn.IFERROR" hidden="1">#NAME?</definedName>
    <definedName name="_xlfn.SHEET" hidden="1">#NAME?</definedName>
    <definedName name="_xlnm.Print_Area" localSheetId="10">'Duo B'!$A$1:$Q$27</definedName>
    <definedName name="_xlnm.Print_Area" localSheetId="11">'Duo C'!$A$1:$Q$27</definedName>
    <definedName name="_xlnm.Print_Area" localSheetId="12">'Rytmické taneční duo B'!$A$1:$Q$27</definedName>
    <definedName name="_xlnm.Print_Area" localSheetId="13">'Rytmické taneční duo C'!$A$1:$Q$27</definedName>
    <definedName name="_xlnm.Print_Area" localSheetId="3">'Sólo 1 hůlka B'!$A$2:$I$56</definedName>
    <definedName name="_xlnm.Print_Area" localSheetId="4">'Sólo 1 hůlka C'!$A$1:$I$56</definedName>
    <definedName name="_xlnm.Print_Area" localSheetId="5">'Sólo 2 hůlky B'!$A$1:$Q$42</definedName>
    <definedName name="_xlnm.Print_Area" localSheetId="16">'Taneční tým B'!$A$1:$I$35</definedName>
    <definedName name="_xlnm.Print_Area" localSheetId="17">'Taneční tým C'!$A$1:$I$35</definedName>
    <definedName name="_xlnm.Print_Area" localSheetId="14">'Twirlingový tým B'!$A$1:$J$35</definedName>
    <definedName name="_xlnm.Print_Area" localSheetId="15">'Twirlingový tým C'!$A$1:$J$35</definedName>
    <definedName name="_xlnm.Print_Area" localSheetId="8">'X-strut B'!$A$1:$Q$29</definedName>
    <definedName name="_xlnm.Print_Area" localSheetId="9">'X-strut C'!$A$1:$Q$29</definedName>
  </definedNames>
  <calcPr fullCalcOnLoad="1"/>
</workbook>
</file>

<file path=xl/comments22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comments23.xml><?xml version="1.0" encoding="utf-8"?>
<comments xmlns="http://schemas.openxmlformats.org/spreadsheetml/2006/main">
  <authors>
    <author>Josef Hus?k</author>
  </authors>
  <commentList>
    <comment ref="H9" authorId="0">
      <text>
        <r>
          <rPr>
            <sz val="8"/>
            <color indexed="8"/>
            <rFont val="Tahoma"/>
            <family val="2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<sst xmlns="http://schemas.openxmlformats.org/spreadsheetml/2006/main" count="1709" uniqueCount="185">
  <si>
    <t>Reserve</t>
  </si>
  <si>
    <t>LAST_NAME</t>
  </si>
  <si>
    <t>(CAPITALIZE)</t>
  </si>
  <si>
    <t>Count</t>
  </si>
  <si>
    <t>Pairs</t>
  </si>
  <si>
    <t>(Auto)</t>
  </si>
  <si>
    <t>Hůlkovým písmem jméno klubu</t>
  </si>
  <si>
    <t>Klub</t>
  </si>
  <si>
    <t>PŘIJMENÍ</t>
  </si>
  <si>
    <t>Jméno</t>
  </si>
  <si>
    <t>(hůlkovým písmem)</t>
  </si>
  <si>
    <t>Datum narození</t>
  </si>
  <si>
    <t>Počet</t>
  </si>
  <si>
    <t>Počet vystoupení</t>
  </si>
  <si>
    <t>Startovné</t>
  </si>
  <si>
    <t>Celkem</t>
  </si>
  <si>
    <t>Disciplína</t>
  </si>
  <si>
    <t>KLUB/SOUTĚŽÍCÍ:</t>
  </si>
  <si>
    <t>INFORMACE K PLATBĚ:</t>
  </si>
  <si>
    <t>MAJITEL ÚČTU:</t>
  </si>
  <si>
    <t>ČÍSLO ÚČTU:</t>
  </si>
  <si>
    <t>VARIABILNÍ SYMBOL</t>
  </si>
  <si>
    <t xml:space="preserve">KLUB/SOUTĚŽÍCÍ: </t>
  </si>
  <si>
    <t>KLUB/SOUTĚŽÍCÍ</t>
  </si>
  <si>
    <t>Název disciplíny</t>
  </si>
  <si>
    <t>Pořadí</t>
  </si>
  <si>
    <t>PŘÍJMENÍ</t>
  </si>
  <si>
    <t>HUDBA</t>
  </si>
  <si>
    <t>KLUB</t>
  </si>
  <si>
    <t>=</t>
  </si>
  <si>
    <t>(ANO/NE)</t>
  </si>
  <si>
    <t>Startovné se platí za soutěžícího, ne za PÁR.</t>
  </si>
  <si>
    <t xml:space="preserve">Startovné se platí za soutěžícího, ne za TÝM. </t>
  </si>
  <si>
    <t>SVAZ MAŽORETEK A TWIRLINGU ČR, z.s.</t>
  </si>
  <si>
    <t>č.</t>
  </si>
  <si>
    <t>Č.</t>
  </si>
  <si>
    <t>Datum vpisujte ve formátu: 23.5.2003</t>
  </si>
  <si>
    <t>Referenční datum je: 31.12.2020</t>
  </si>
  <si>
    <t>Reg. číslo</t>
  </si>
  <si>
    <t>reg. číslo</t>
  </si>
  <si>
    <t>Název týmu</t>
  </si>
  <si>
    <t>Reg.číslo</t>
  </si>
  <si>
    <t>Skladatel</t>
  </si>
  <si>
    <t>Jméno alba</t>
  </si>
  <si>
    <t>Název skladby</t>
  </si>
  <si>
    <t>Název skupiny</t>
  </si>
  <si>
    <t>Datim narození</t>
  </si>
  <si>
    <t xml:space="preserve">Náhradník </t>
  </si>
  <si>
    <t>Ano/Ne</t>
  </si>
  <si>
    <t>Náhradník</t>
  </si>
  <si>
    <t>268854592/0300</t>
  </si>
  <si>
    <t>CELKEM</t>
  </si>
  <si>
    <t>Traditional Drill Corps</t>
  </si>
  <si>
    <t>Vážení vedoucí a twirleři,</t>
  </si>
  <si>
    <t>Na soutěž si nezapomeňte přinést členskou průkazku a průkaz twirlera.</t>
  </si>
  <si>
    <t>Fakturační adresa</t>
  </si>
  <si>
    <t>email</t>
  </si>
  <si>
    <t>telefon</t>
  </si>
  <si>
    <t>IČ</t>
  </si>
  <si>
    <t>Exhibition Freestyle Corps</t>
  </si>
  <si>
    <t>Parade Corps</t>
  </si>
  <si>
    <t>Entertainment Corps</t>
  </si>
  <si>
    <t xml:space="preserve">Startovné se platí za skupinu, ne za SOUTĚŽÍCÍHO.  </t>
  </si>
  <si>
    <t>Porotné</t>
  </si>
  <si>
    <t>Open Corps</t>
  </si>
  <si>
    <t>ID klubu nebo ID člena</t>
  </si>
  <si>
    <t>Každá disciplína má svůj list, stačí jen překliknout.</t>
  </si>
  <si>
    <t>Variabilní symbol je ID číslo klubu pod kterým jste u SMTČR přihlášeni, u individuálních soutěžících je variabilní číslo ID člena.</t>
  </si>
  <si>
    <t>Traditional Drill Corps Děti</t>
  </si>
  <si>
    <t>Traditional Drill Corps Junior</t>
  </si>
  <si>
    <t>Traditional Drill Corps Senior</t>
  </si>
  <si>
    <t>Traditional Drill Corps |Senior</t>
  </si>
  <si>
    <t>Exhibition Freestyle Corps Děti</t>
  </si>
  <si>
    <t>Exhibition Freestyle Corps Junior</t>
  </si>
  <si>
    <t>Exhibition Freestyle Corps Senior</t>
  </si>
  <si>
    <t>Parade Corps Děti</t>
  </si>
  <si>
    <t>Parade Corps Junior</t>
  </si>
  <si>
    <t>Parade Corps Senior</t>
  </si>
  <si>
    <t>Entertainment Corps Děti</t>
  </si>
  <si>
    <t>Entertainment Corps Junior</t>
  </si>
  <si>
    <t>Entertainment Corps Senior</t>
  </si>
  <si>
    <t>Open Corps Děti</t>
  </si>
  <si>
    <t>Open Corps Junior</t>
  </si>
  <si>
    <t>Open Corps Senior</t>
  </si>
  <si>
    <t>Město</t>
  </si>
  <si>
    <t>Vedoucí</t>
  </si>
  <si>
    <t>soutěžní sezóna</t>
  </si>
  <si>
    <t>ID číslo</t>
  </si>
  <si>
    <t>Příjmení</t>
  </si>
  <si>
    <t>den</t>
  </si>
  <si>
    <t>měsíc</t>
  </si>
  <si>
    <t>rok</t>
  </si>
  <si>
    <t>věk</t>
  </si>
  <si>
    <t>Počet soutěžících ve skupině</t>
  </si>
  <si>
    <t>průměr</t>
  </si>
  <si>
    <t>Věková kategorie</t>
  </si>
  <si>
    <t>Juvenile 8-9</t>
  </si>
  <si>
    <t>Preteen 10-11</t>
  </si>
  <si>
    <t>Youth 12-14</t>
  </si>
  <si>
    <t>Junior 15-17</t>
  </si>
  <si>
    <t>Senior 18-21</t>
  </si>
  <si>
    <t>Juvenile-Preteen 8-11</t>
  </si>
  <si>
    <t>Junior 12-17</t>
  </si>
  <si>
    <t>Senior 18+</t>
  </si>
  <si>
    <t>Adult 22+</t>
  </si>
  <si>
    <t>Juvenile 16-18</t>
  </si>
  <si>
    <t>Preteen 19-23</t>
  </si>
  <si>
    <t>Junior 24-35</t>
  </si>
  <si>
    <t>Senior 36+</t>
  </si>
  <si>
    <t>Junior 16,99</t>
  </si>
  <si>
    <t>náhradník</t>
  </si>
  <si>
    <t>Senior 17+</t>
  </si>
  <si>
    <t>Pompony Open</t>
  </si>
  <si>
    <t>Pompony Juvenile 11,99</t>
  </si>
  <si>
    <t>Tabulka výpočtu věku tým</t>
  </si>
  <si>
    <t>V případě jakýchkoliv dotazů volejte technické ředitelce pro twirling: 776040612.</t>
  </si>
  <si>
    <t>NEVYPLŇUJTE</t>
  </si>
  <si>
    <t>2 HŮLKY - MUŽI B</t>
  </si>
  <si>
    <t>NÁRODNÍ TWIRLINGOVÝ POHÁR TŘÍD B A C</t>
  </si>
  <si>
    <t>Sólo 1 hůlka Ženy B</t>
  </si>
  <si>
    <t>Sólo 1 hůlka Muži B</t>
  </si>
  <si>
    <t>Sólo 1 hůlka Ženy C</t>
  </si>
  <si>
    <t>Sólo 1 hůlka Muži C</t>
  </si>
  <si>
    <t>2 hůlky Ženy B</t>
  </si>
  <si>
    <t>2 hůlky Muži B</t>
  </si>
  <si>
    <t>2 HŮLKY - ŽENY B</t>
  </si>
  <si>
    <t>RYTMICKÉ TANEČNÍ SÓLO - ŽENY B</t>
  </si>
  <si>
    <t>RYTMICKÉ TANEČNÍ SÓLO - MUŽI B</t>
  </si>
  <si>
    <t>RYTMICKÉ TANEČNÍ SÓLO - ŽENY C</t>
  </si>
  <si>
    <t>RYTMICKÉ TANEČNÍ SÓLO - MUŽI C</t>
  </si>
  <si>
    <t>Rytmické taneční sólo Ženy B</t>
  </si>
  <si>
    <t>Rytmické taneční sólo  Muži B</t>
  </si>
  <si>
    <t>Rytmické taneční sólo Ženy C</t>
  </si>
  <si>
    <t>Rytmické taneční sólo  Muži C</t>
  </si>
  <si>
    <t>X-strut B</t>
  </si>
  <si>
    <t>Duo B</t>
  </si>
  <si>
    <t>DUO C</t>
  </si>
  <si>
    <t>Duo C</t>
  </si>
  <si>
    <t xml:space="preserve">DŮLEŽITÉ UPOZORNĚNÍ: STARTOVNÉ ZAPLAŤTE NEJPOZDĚJI DO 30.05.2021. STARTOVNÉ SE NEVRACÍ.    </t>
  </si>
  <si>
    <t>Rytmické taneční duo B</t>
  </si>
  <si>
    <t>Rytmické taneční duo C</t>
  </si>
  <si>
    <t>Twirlingový tým B</t>
  </si>
  <si>
    <t>Pompony B</t>
  </si>
  <si>
    <t>Taneční twirlingový tým B</t>
  </si>
  <si>
    <t>Taneční twirlingový tým C</t>
  </si>
  <si>
    <t>Taneční tým B</t>
  </si>
  <si>
    <t>Taneční tým C</t>
  </si>
  <si>
    <t>Juvenile 11,99</t>
  </si>
  <si>
    <t>Mini 7,99</t>
  </si>
  <si>
    <t>Mini 15,99</t>
  </si>
  <si>
    <t>2č</t>
  </si>
  <si>
    <t>&gt;</t>
  </si>
  <si>
    <t xml:space="preserve">Startovné a porotné můžete také zaplatit hned po vyplnění přihlášky na uvedené číslo účtu, VS je ID klubu nebo ID člena. </t>
  </si>
  <si>
    <r>
      <t xml:space="preserve">Na konci najdete tabulku pro </t>
    </r>
    <r>
      <rPr>
        <b/>
        <sz val="14"/>
        <color indexed="10"/>
        <rFont val="Century Gothic"/>
        <family val="1"/>
      </rPr>
      <t>výpočet věku</t>
    </r>
    <r>
      <rPr>
        <sz val="14"/>
        <color indexed="56"/>
        <rFont val="Century Gothic"/>
        <family val="1"/>
      </rPr>
      <t xml:space="preserve"> pro </t>
    </r>
    <r>
      <rPr>
        <b/>
        <sz val="14"/>
        <color indexed="10"/>
        <rFont val="Century Gothic"/>
        <family val="1"/>
      </rPr>
      <t>týmy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Pompony</t>
    </r>
    <r>
      <rPr>
        <sz val="14"/>
        <color indexed="56"/>
        <rFont val="Century Gothic"/>
        <family val="1"/>
      </rPr>
      <t>.</t>
    </r>
  </si>
  <si>
    <r>
      <t xml:space="preserve">Na každém listu vyplňujte: </t>
    </r>
    <r>
      <rPr>
        <b/>
        <sz val="14"/>
        <color indexed="10"/>
        <rFont val="Century Gothic"/>
        <family val="1"/>
      </rPr>
      <t>"KLUB, JMÉNO A PŘÍJMENÍ, REG. ČÍSLO, ČÍSLO A DATUM NAROZENÍ"</t>
    </r>
    <r>
      <rPr>
        <b/>
        <sz val="14"/>
        <color indexed="10"/>
        <rFont val="Century Gothic"/>
        <family val="1"/>
      </rPr>
      <t xml:space="preserve">. </t>
    </r>
    <r>
      <rPr>
        <b/>
        <sz val="14"/>
        <color indexed="10"/>
        <rFont val="Century Gothic"/>
        <family val="1"/>
      </rPr>
      <t xml:space="preserve">VYPLŇTE VŠE, NEVYNECHÁVEJTE ŽÁDNÝ Z ÚDAJŮ! </t>
    </r>
  </si>
  <si>
    <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SEZNAM"</t>
    </r>
    <r>
      <rPr>
        <sz val="14"/>
        <color indexed="56"/>
        <rFont val="Century Gothic"/>
        <family val="1"/>
      </rPr>
      <t xml:space="preserve"> vyplňte </t>
    </r>
    <r>
      <rPr>
        <b/>
        <sz val="14"/>
        <color indexed="10"/>
        <rFont val="Century Gothic"/>
        <family val="1"/>
      </rPr>
      <t>VŠECHNY</t>
    </r>
    <r>
      <rPr>
        <sz val="14"/>
        <color indexed="56"/>
        <rFont val="Century Gothic"/>
        <family val="1"/>
      </rPr>
      <t xml:space="preserve"> soutěžící ve formátu: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JMÉNO a PŘÍJMENÍ"</t>
    </r>
    <r>
      <rPr>
        <sz val="14"/>
        <color indexed="56"/>
        <rFont val="Century Gothic"/>
        <family val="1"/>
      </rPr>
      <t xml:space="preserve">. Seznam slouží k výpočtu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POROTNÉHO"</t>
    </r>
    <r>
      <rPr>
        <sz val="14"/>
        <color indexed="8"/>
        <rFont val="Century Gothic"/>
        <family val="1"/>
      </rPr>
      <t>,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 xml:space="preserve">které najdete </t>
    </r>
    <r>
      <rPr>
        <sz val="14"/>
        <color indexed="56"/>
        <rFont val="Century Gothic"/>
        <family val="1"/>
      </rPr>
      <t xml:space="preserve">na listu </t>
    </r>
    <r>
      <rPr>
        <b/>
        <sz val="14"/>
        <color indexed="10"/>
        <rFont val="Century Gothic"/>
        <family val="1"/>
      </rPr>
      <t>"</t>
    </r>
    <r>
      <rPr>
        <b/>
        <sz val="14"/>
        <color indexed="10"/>
        <rFont val="Century Gothic"/>
        <family val="1"/>
      </rPr>
      <t>FAKTURACE"</t>
    </r>
    <r>
      <rPr>
        <sz val="14"/>
        <color indexed="56"/>
        <rFont val="Century Gothic"/>
        <family val="1"/>
      </rPr>
      <t>.</t>
    </r>
  </si>
  <si>
    <t>SÓLO - ŽENY B</t>
  </si>
  <si>
    <t>SÓLO - MUŽI B</t>
  </si>
  <si>
    <t>SÓLO - ŽENY C</t>
  </si>
  <si>
    <t>SÓLO - MUŽI C</t>
  </si>
  <si>
    <t>HŮLKOVÝM PÍSMEM KLUB/SOUTĚŽÍCÍ</t>
  </si>
  <si>
    <t>DUO B</t>
  </si>
  <si>
    <t>Název alba</t>
  </si>
  <si>
    <t>X-strut C</t>
  </si>
  <si>
    <t>X-STRUT B - ŽENY</t>
  </si>
  <si>
    <t>X-STRUT C - ŽENY</t>
  </si>
  <si>
    <t>POMPONY B</t>
  </si>
  <si>
    <t>Tabulka výpočtu věku POMPONY B DĚTI</t>
  </si>
  <si>
    <r>
      <t xml:space="preserve">Ve třídě C je u disciplíny </t>
    </r>
    <r>
      <rPr>
        <b/>
        <sz val="14"/>
        <color indexed="10"/>
        <rFont val="Century Gothic"/>
        <family val="1"/>
      </rPr>
      <t>S</t>
    </r>
    <r>
      <rPr>
        <b/>
        <sz val="14"/>
        <color indexed="10"/>
        <rFont val="Century Gothic"/>
        <family val="1"/>
      </rPr>
      <t>ólo 1 hůlka</t>
    </r>
    <r>
      <rPr>
        <sz val="14"/>
        <color indexed="56"/>
        <rFont val="Century Gothic"/>
        <family val="1"/>
      </rPr>
      <t xml:space="preserve"> a </t>
    </r>
    <r>
      <rPr>
        <b/>
        <sz val="14"/>
        <color indexed="10"/>
        <rFont val="Century Gothic"/>
        <family val="1"/>
      </rPr>
      <t>Duo</t>
    </r>
    <r>
      <rPr>
        <sz val="14"/>
        <color indexed="56"/>
        <rFont val="Century Gothic"/>
        <family val="1"/>
      </rPr>
      <t xml:space="preserve"> podmínkou </t>
    </r>
    <r>
      <rPr>
        <b/>
        <sz val="14"/>
        <color indexed="10"/>
        <rFont val="Century Gothic"/>
        <family val="1"/>
      </rPr>
      <t>PŘÍPRAVA LEVEL 1.</t>
    </r>
  </si>
  <si>
    <t>Twirlingový tým C</t>
  </si>
  <si>
    <t>OPEN SÓLO</t>
  </si>
  <si>
    <t>OPEN DUO</t>
  </si>
  <si>
    <t>PŘÍJMENÍ A JMÉNO</t>
  </si>
  <si>
    <t>Open sólo</t>
  </si>
  <si>
    <t>Open duo</t>
  </si>
  <si>
    <t>Startovné se platí za PÁR.</t>
  </si>
  <si>
    <t>reg.číslo</t>
  </si>
  <si>
    <r>
      <t>jsme rádi, že jste se rozhodli soutěžit na</t>
    </r>
    <r>
      <rPr>
        <b/>
        <sz val="14"/>
        <color indexed="10"/>
        <rFont val="Century Gothic"/>
        <family val="1"/>
      </rPr>
      <t xml:space="preserve"> NTP</t>
    </r>
    <r>
      <rPr>
        <b/>
        <sz val="14"/>
        <color indexed="10"/>
        <rFont val="Century Gothic tučné"/>
        <family val="0"/>
      </rPr>
      <t xml:space="preserve"> NBTA 2023</t>
    </r>
    <r>
      <rPr>
        <b/>
        <sz val="14"/>
        <color indexed="10"/>
        <rFont val="Century Gothic"/>
        <family val="1"/>
      </rPr>
      <t xml:space="preserve"> </t>
    </r>
    <r>
      <rPr>
        <sz val="14"/>
        <color indexed="56"/>
        <rFont val="Century Gothic"/>
        <family val="1"/>
      </rPr>
      <t>ve Dvoře Králové nad Labem. Níže najdete pár tipů, jak správně vyplnit přihlášku. Věnujte jim prosím pozornost.</t>
    </r>
  </si>
  <si>
    <t xml:space="preserve">Startovné a porotné se nevrací. </t>
  </si>
  <si>
    <r>
      <t xml:space="preserve">Na listu </t>
    </r>
    <r>
      <rPr>
        <b/>
        <sz val="14"/>
        <color indexed="10"/>
        <rFont val="Century Gothic"/>
        <family val="1"/>
      </rPr>
      <t>"FAKTURACE"</t>
    </r>
    <r>
      <rPr>
        <sz val="14"/>
        <color indexed="56"/>
        <rFont val="Century Gothic"/>
        <family val="1"/>
      </rPr>
      <t xml:space="preserve"> se automaticky vypočítává celková suma, na kterou Vám bude následně vystavena faktura. </t>
    </r>
  </si>
  <si>
    <r>
      <rPr>
        <sz val="14"/>
        <color indexed="56"/>
        <rFont val="Century Gothic"/>
        <family val="1"/>
      </rPr>
      <t>Přihlášky a hudbu zasílejte elektronicky do</t>
    </r>
    <r>
      <rPr>
        <b/>
        <sz val="14"/>
        <color indexed="10"/>
        <rFont val="Century Gothic"/>
        <family val="1"/>
      </rPr>
      <t xml:space="preserve"> 31.12.2022</t>
    </r>
    <r>
      <rPr>
        <sz val="14"/>
        <color indexed="56"/>
        <rFont val="Century Gothic"/>
        <family val="1"/>
      </rPr>
      <t xml:space="preserve"> na mail:</t>
    </r>
    <r>
      <rPr>
        <b/>
        <sz val="14"/>
        <color indexed="56"/>
        <rFont val="Century Gothic"/>
        <family val="1"/>
      </rPr>
      <t xml:space="preserve"> </t>
    </r>
    <r>
      <rPr>
        <b/>
        <sz val="14"/>
        <color indexed="10"/>
        <rFont val="Century Gothic"/>
        <family val="1"/>
      </rPr>
      <t>twirling@nbta.cz</t>
    </r>
    <r>
      <rPr>
        <b/>
        <sz val="14"/>
        <color indexed="56"/>
        <rFont val="Century Gothic"/>
        <family val="1"/>
      </rPr>
      <t>. Neposílejte na jiný mail!</t>
    </r>
  </si>
  <si>
    <t xml:space="preserve">100 Kč za přihlášeného soutěžícího. </t>
  </si>
  <si>
    <t xml:space="preserve">Přihlášku a hudbu odešlete nejpozději do 31.12.2022 na mail: twirling@nbta.cz
</t>
  </si>
  <si>
    <t>Referenční datum je: 31.12.2023</t>
  </si>
  <si>
    <r>
      <t xml:space="preserve">Podmínkou ke startu na soutěži ve třídě B je zkouška </t>
    </r>
    <r>
      <rPr>
        <b/>
        <sz val="14"/>
        <color indexed="10"/>
        <rFont val="Century Gothic"/>
        <family val="1"/>
      </rPr>
      <t>LEVEL 1.</t>
    </r>
    <r>
      <rPr>
        <sz val="14"/>
        <color indexed="56"/>
        <rFont val="Century Gothic"/>
        <family val="1"/>
      </rPr>
      <t xml:space="preserve"> Juvenile, Preteen, rytmické taneční duo a týmy </t>
    </r>
    <r>
      <rPr>
        <b/>
        <sz val="14"/>
        <color indexed="10"/>
        <rFont val="Century Gothic"/>
        <family val="1"/>
      </rPr>
      <t>PŘÍPRAVA LEVEL</t>
    </r>
    <r>
      <rPr>
        <b/>
        <sz val="14"/>
        <color indexed="10"/>
        <rFont val="Century Gothic"/>
        <family val="1"/>
      </rPr>
      <t xml:space="preserve"> 1</t>
    </r>
    <r>
      <rPr>
        <sz val="14"/>
        <color indexed="56"/>
        <rFont val="Century Gothic"/>
        <family val="1"/>
      </rPr>
      <t>.</t>
    </r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</si>
</sst>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-mmm\-yy"/>
    <numFmt numFmtId="175" formatCode="[$-409]d\-mmm\-yy;@"/>
    <numFmt numFmtId="176" formatCode="[$-409]dddd\,\ mmmm\ dd\,\ yyyy"/>
    <numFmt numFmtId="177" formatCode="[$-409]h:mm:ss\ AM/PM"/>
    <numFmt numFmtId="178" formatCode="_([$€-2]\ * #,##0.00_);_([$€-2]\ * \(#,##0.00\);_([$€-2]\ * &quot;-&quot;??_);_(@_)"/>
    <numFmt numFmtId="179" formatCode="[$-409]d\-mmm\-yyyy;@"/>
    <numFmt numFmtId="180" formatCode="_-[$£-809]* #,##0.00_-;\-[$£-809]* #,##0.00_-;_-[$£-809]* &quot;-&quot;??_-;_-@_-"/>
    <numFmt numFmtId="181" formatCode="[$$-1009]#,##0.00"/>
    <numFmt numFmtId="182" formatCode="_-[$$-1009]* #,##0.00_-;\-[$$-1009]* #,##0.00_-;_-[$$-10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\ [$kn-41A]_-;\-* #,##0.00\ [$kn-41A]_-;_-* &quot;-&quot;??\ [$kn-41A]_-;_-@_-"/>
    <numFmt numFmtId="188" formatCode="_-* #,##0\ [$kn-41A]_-;\-* #,##0\ [$kn-41A]_-;_-* &quot;-&quot;\ [$kn-41A]_-;_-@_-"/>
    <numFmt numFmtId="189" formatCode="#,##0.00\ [$€-1]"/>
    <numFmt numFmtId="190" formatCode="_ * #,##0_)\ [$€-1]_ ;_ * \(#,##0\)\ [$€-1]_ ;_ * &quot;-&quot;_)\ [$€-1]_ ;_ @_ "/>
    <numFmt numFmtId="191" formatCode="#,##0\ [$€-1]"/>
    <numFmt numFmtId="192" formatCode="#,##0\ [$€-1]_);\(#,##0\ [$€-1]\)"/>
    <numFmt numFmtId="193" formatCode="#,##0.00\ [$€-1]_);\(#,##0.00\ [$€-1]\)"/>
    <numFmt numFmtId="194" formatCode="[$€-2]\ #,##0.00_);\([$€-2]\ #,##0.00\)"/>
    <numFmt numFmtId="195" formatCode="[$-409]dddd\,\ mmmm\ d\,\ yyyy"/>
    <numFmt numFmtId="196" formatCode="[$€-2]\ #,##0"/>
    <numFmt numFmtId="197" formatCode="yyyy\-mm\-dd;@"/>
    <numFmt numFmtId="198" formatCode="m/d;@"/>
    <numFmt numFmtId="199" formatCode="[$-405]dddd\ d\.\ mmmm\ yyyy"/>
    <numFmt numFmtId="200" formatCode="[$-405]d\.\ mmmm\ yyyy;@"/>
    <numFmt numFmtId="201" formatCode="[$-405]mmmmm\-yy;@"/>
    <numFmt numFmtId="202" formatCode="#,##0.00\ &quot;Kč&quot;"/>
    <numFmt numFmtId="203" formatCode="[$¥€-2]\ #\ ##,000_);[Red]\([$€-2]\ #\ ##,000\)"/>
    <numFmt numFmtId="204" formatCode="[$-F800]dddd\,\ mmmm\ dd\,\ yyyy"/>
    <numFmt numFmtId="205" formatCode="mm/dd/yy;@"/>
    <numFmt numFmtId="206" formatCode="dd/mm/yy;@"/>
    <numFmt numFmtId="207" formatCode="d/m/yyyy;@"/>
  </numFmts>
  <fonts count="97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indexed="56"/>
      <name val="Century Gothic"/>
      <family val="1"/>
    </font>
    <font>
      <sz val="14"/>
      <name val="Century Gothic"/>
      <family val="1"/>
    </font>
    <font>
      <b/>
      <sz val="14"/>
      <color indexed="10"/>
      <name val="Century Gothic"/>
      <family val="1"/>
    </font>
    <font>
      <b/>
      <sz val="14"/>
      <color indexed="56"/>
      <name val="Century Gothic"/>
      <family val="1"/>
    </font>
    <font>
      <sz val="11"/>
      <color indexed="8"/>
      <name val="Arial"/>
      <family val="2"/>
    </font>
    <font>
      <i/>
      <sz val="10"/>
      <name val="Arial"/>
      <family val="2"/>
    </font>
    <font>
      <sz val="14"/>
      <color indexed="8"/>
      <name val="Century Gothic"/>
      <family val="1"/>
    </font>
    <font>
      <b/>
      <sz val="14"/>
      <color indexed="10"/>
      <name val="Century Gothic tučné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8"/>
      <color indexed="8"/>
      <name val="Arial Narrow"/>
      <family val="2"/>
    </font>
    <font>
      <b/>
      <sz val="10"/>
      <color indexed="60"/>
      <name val="Arial Black"/>
      <family val="2"/>
    </font>
    <font>
      <b/>
      <sz val="10"/>
      <color indexed="12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4"/>
      <color indexed="56"/>
      <name val="Century Gothic"/>
      <family val="1"/>
    </font>
    <font>
      <sz val="14"/>
      <color indexed="10"/>
      <name val="Century Gothic"/>
      <family val="1"/>
    </font>
    <font>
      <sz val="11"/>
      <color indexed="60"/>
      <name val="Arial"/>
      <family val="2"/>
    </font>
    <font>
      <sz val="10"/>
      <name val="Calibri"/>
      <family val="2"/>
    </font>
    <font>
      <b/>
      <u val="single"/>
      <sz val="16"/>
      <color indexed="10"/>
      <name val="Cambria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rgb="FFC00000"/>
      <name val="Arial Black"/>
      <family val="2"/>
    </font>
    <font>
      <b/>
      <sz val="10"/>
      <color rgb="FF1B05BB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4"/>
      <color rgb="FF002060"/>
      <name val="Century Gothic"/>
      <family val="1"/>
    </font>
    <font>
      <u val="single"/>
      <sz val="14"/>
      <color rgb="FF002060"/>
      <name val="Century Gothic"/>
      <family val="1"/>
    </font>
    <font>
      <b/>
      <sz val="14"/>
      <color rgb="FF002060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sz val="11"/>
      <color rgb="FFC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>
        <color indexed="63"/>
      </bottom>
    </border>
    <border>
      <left style="thin"/>
      <right style="medium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 style="hair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thin"/>
      <bottom style="medium"/>
    </border>
    <border>
      <left style="medium">
        <color theme="1"/>
      </left>
      <right style="medium">
        <color theme="1"/>
      </right>
      <top/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74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74" fontId="2" fillId="0" borderId="14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74" fontId="2" fillId="0" borderId="18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174" fontId="2" fillId="0" borderId="19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78" fillId="0" borderId="0" xfId="0" applyFont="1" applyAlignment="1">
      <alignment/>
    </xf>
    <xf numFmtId="172" fontId="78" fillId="0" borderId="0" xfId="39" applyFont="1" applyAlignment="1">
      <alignment/>
    </xf>
    <xf numFmtId="0" fontId="0" fillId="0" borderId="13" xfId="0" applyFont="1" applyBorder="1" applyAlignment="1">
      <alignment/>
    </xf>
    <xf numFmtId="172" fontId="79" fillId="0" borderId="14" xfId="39" applyFont="1" applyBorder="1" applyAlignment="1">
      <alignment/>
    </xf>
    <xf numFmtId="172" fontId="79" fillId="0" borderId="13" xfId="39" applyFont="1" applyBorder="1" applyAlignment="1">
      <alignment/>
    </xf>
    <xf numFmtId="172" fontId="79" fillId="0" borderId="23" xfId="39" applyFont="1" applyBorder="1" applyAlignment="1">
      <alignment/>
    </xf>
    <xf numFmtId="172" fontId="79" fillId="0" borderId="18" xfId="39" applyFont="1" applyBorder="1" applyAlignment="1">
      <alignment/>
    </xf>
    <xf numFmtId="172" fontId="79" fillId="0" borderId="17" xfId="39" applyFont="1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25" xfId="0" applyFont="1" applyBorder="1" applyAlignment="1" applyProtection="1">
      <alignment horizontal="left"/>
      <protection locked="0"/>
    </xf>
    <xf numFmtId="172" fontId="80" fillId="0" borderId="10" xfId="39" applyFont="1" applyBorder="1" applyAlignment="1">
      <alignment horizontal="center"/>
    </xf>
    <xf numFmtId="172" fontId="80" fillId="0" borderId="14" xfId="39" applyFont="1" applyBorder="1" applyAlignment="1">
      <alignment horizontal="center"/>
    </xf>
    <xf numFmtId="172" fontId="80" fillId="0" borderId="16" xfId="39" applyFont="1" applyBorder="1" applyAlignment="1">
      <alignment horizontal="center"/>
    </xf>
    <xf numFmtId="172" fontId="79" fillId="0" borderId="12" xfId="39" applyFont="1" applyBorder="1" applyAlignment="1">
      <alignment/>
    </xf>
    <xf numFmtId="172" fontId="79" fillId="0" borderId="24" xfId="39" applyFont="1" applyBorder="1" applyAlignment="1">
      <alignment/>
    </xf>
    <xf numFmtId="172" fontId="79" fillId="0" borderId="10" xfId="39" applyFont="1" applyBorder="1" applyAlignment="1">
      <alignment/>
    </xf>
    <xf numFmtId="172" fontId="79" fillId="0" borderId="16" xfId="39" applyFont="1" applyBorder="1" applyAlignment="1">
      <alignment/>
    </xf>
    <xf numFmtId="172" fontId="79" fillId="0" borderId="11" xfId="39" applyFont="1" applyBorder="1" applyAlignment="1">
      <alignment/>
    </xf>
    <xf numFmtId="172" fontId="79" fillId="0" borderId="26" xfId="39" applyFont="1" applyBorder="1" applyAlignment="1">
      <alignment/>
    </xf>
    <xf numFmtId="172" fontId="79" fillId="0" borderId="27" xfId="39" applyFont="1" applyBorder="1" applyAlignment="1">
      <alignment/>
    </xf>
    <xf numFmtId="172" fontId="79" fillId="0" borderId="25" xfId="39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7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23" xfId="0" applyFont="1" applyBorder="1" applyAlignment="1">
      <alignment horizontal="left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4" xfId="0" applyFont="1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84" fillId="0" borderId="0" xfId="0" applyFont="1" applyAlignment="1">
      <alignment/>
    </xf>
    <xf numFmtId="0" fontId="78" fillId="0" borderId="0" xfId="0" applyFont="1" applyAlignment="1">
      <alignment horizontal="right"/>
    </xf>
    <xf numFmtId="17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2" fontId="78" fillId="0" borderId="0" xfId="34" applyFont="1" applyAlignment="1">
      <alignment/>
    </xf>
    <xf numFmtId="172" fontId="84" fillId="0" borderId="0" xfId="34" applyFont="1" applyAlignment="1">
      <alignment/>
    </xf>
    <xf numFmtId="13" fontId="79" fillId="0" borderId="11" xfId="39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02" fontId="0" fillId="0" borderId="13" xfId="34" applyNumberFormat="1" applyFont="1" applyBorder="1" applyAlignment="1">
      <alignment/>
    </xf>
    <xf numFmtId="0" fontId="80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1" borderId="17" xfId="0" applyFont="1" applyFill="1" applyBorder="1" applyAlignment="1">
      <alignment horizontal="center"/>
    </xf>
    <xf numFmtId="202" fontId="5" fillId="0" borderId="17" xfId="0" applyNumberFormat="1" applyFont="1" applyBorder="1" applyAlignment="1">
      <alignment/>
    </xf>
    <xf numFmtId="174" fontId="2" fillId="0" borderId="17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2" fillId="0" borderId="23" xfId="0" applyFont="1" applyBorder="1" applyAlignment="1" applyProtection="1">
      <alignment horizontal="left"/>
      <protection locked="0"/>
    </xf>
    <xf numFmtId="174" fontId="2" fillId="0" borderId="23" xfId="0" applyNumberFormat="1" applyFont="1" applyBorder="1" applyAlignment="1" applyProtection="1">
      <alignment horizontal="left"/>
      <protection locked="0"/>
    </xf>
    <xf numFmtId="0" fontId="0" fillId="0" borderId="37" xfId="0" applyBorder="1" applyAlignment="1">
      <alignment/>
    </xf>
    <xf numFmtId="0" fontId="2" fillId="0" borderId="38" xfId="0" applyFont="1" applyBorder="1" applyAlignment="1" applyProtection="1">
      <alignment horizontal="left"/>
      <protection locked="0"/>
    </xf>
    <xf numFmtId="0" fontId="2" fillId="33" borderId="21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207" fontId="6" fillId="0" borderId="0" xfId="0" applyNumberFormat="1" applyFont="1" applyAlignment="1" applyProtection="1">
      <alignment horizontal="left"/>
      <protection locked="0"/>
    </xf>
    <xf numFmtId="207" fontId="78" fillId="0" borderId="0" xfId="0" applyNumberFormat="1" applyFont="1" applyAlignment="1">
      <alignment horizontal="left"/>
    </xf>
    <xf numFmtId="207" fontId="5" fillId="0" borderId="34" xfId="0" applyNumberFormat="1" applyFont="1" applyBorder="1" applyAlignment="1">
      <alignment horizontal="center"/>
    </xf>
    <xf numFmtId="207" fontId="78" fillId="0" borderId="40" xfId="0" applyNumberFormat="1" applyFont="1" applyBorder="1" applyAlignment="1">
      <alignment horizontal="center"/>
    </xf>
    <xf numFmtId="207" fontId="2" fillId="0" borderId="16" xfId="0" applyNumberFormat="1" applyFont="1" applyBorder="1" applyAlignment="1" applyProtection="1">
      <alignment horizontal="left"/>
      <protection locked="0"/>
    </xf>
    <xf numFmtId="207" fontId="2" fillId="0" borderId="41" xfId="0" applyNumberFormat="1" applyFont="1" applyBorder="1" applyAlignment="1" applyProtection="1">
      <alignment horizontal="left"/>
      <protection locked="0"/>
    </xf>
    <xf numFmtId="207" fontId="2" fillId="0" borderId="26" xfId="0" applyNumberFormat="1" applyFont="1" applyBorder="1" applyAlignment="1" applyProtection="1">
      <alignment horizontal="left"/>
      <protection locked="0"/>
    </xf>
    <xf numFmtId="207" fontId="2" fillId="0" borderId="24" xfId="0" applyNumberFormat="1" applyFont="1" applyBorder="1" applyAlignment="1" applyProtection="1">
      <alignment horizontal="left"/>
      <protection locked="0"/>
    </xf>
    <xf numFmtId="207" fontId="2" fillId="0" borderId="42" xfId="0" applyNumberFormat="1" applyFont="1" applyBorder="1" applyAlignment="1" applyProtection="1">
      <alignment horizontal="left"/>
      <protection locked="0"/>
    </xf>
    <xf numFmtId="207" fontId="0" fillId="0" borderId="0" xfId="0" applyNumberFormat="1" applyAlignment="1">
      <alignment/>
    </xf>
    <xf numFmtId="207" fontId="78" fillId="0" borderId="33" xfId="0" applyNumberFormat="1" applyFont="1" applyBorder="1" applyAlignment="1">
      <alignment horizontal="center"/>
    </xf>
    <xf numFmtId="207" fontId="78" fillId="0" borderId="0" xfId="0" applyNumberFormat="1" applyFont="1" applyAlignment="1">
      <alignment/>
    </xf>
    <xf numFmtId="207" fontId="2" fillId="0" borderId="34" xfId="0" applyNumberFormat="1" applyFont="1" applyBorder="1" applyAlignment="1" applyProtection="1">
      <alignment horizontal="left"/>
      <protection locked="0"/>
    </xf>
    <xf numFmtId="207" fontId="2" fillId="0" borderId="43" xfId="0" applyNumberFormat="1" applyFont="1" applyBorder="1" applyAlignment="1" applyProtection="1">
      <alignment horizontal="left"/>
      <protection locked="0"/>
    </xf>
    <xf numFmtId="207" fontId="2" fillId="0" borderId="44" xfId="0" applyNumberFormat="1" applyFont="1" applyBorder="1" applyAlignment="1" applyProtection="1">
      <alignment horizontal="left"/>
      <protection locked="0"/>
    </xf>
    <xf numFmtId="207" fontId="2" fillId="0" borderId="33" xfId="0" applyNumberFormat="1" applyFont="1" applyBorder="1" applyAlignment="1" applyProtection="1">
      <alignment horizontal="left"/>
      <protection locked="0"/>
    </xf>
    <xf numFmtId="207" fontId="2" fillId="0" borderId="32" xfId="0" applyNumberFormat="1" applyFont="1" applyBorder="1" applyAlignment="1" applyProtection="1">
      <alignment horizontal="left"/>
      <protection locked="0"/>
    </xf>
    <xf numFmtId="207" fontId="2" fillId="0" borderId="45" xfId="0" applyNumberFormat="1" applyFont="1" applyBorder="1" applyAlignment="1" applyProtection="1">
      <alignment horizontal="left"/>
      <protection locked="0"/>
    </xf>
    <xf numFmtId="207" fontId="2" fillId="0" borderId="18" xfId="0" applyNumberFormat="1" applyFont="1" applyBorder="1" applyAlignment="1" applyProtection="1">
      <alignment horizontal="left"/>
      <protection locked="0"/>
    </xf>
    <xf numFmtId="207" fontId="2" fillId="0" borderId="14" xfId="0" applyNumberFormat="1" applyFont="1" applyBorder="1" applyAlignment="1" applyProtection="1">
      <alignment horizontal="left"/>
      <protection locked="0"/>
    </xf>
    <xf numFmtId="207" fontId="2" fillId="0" borderId="46" xfId="0" applyNumberFormat="1" applyFont="1" applyBorder="1" applyAlignment="1" applyProtection="1">
      <alignment horizontal="left"/>
      <protection locked="0"/>
    </xf>
    <xf numFmtId="207" fontId="0" fillId="0" borderId="0" xfId="39" applyNumberFormat="1" applyFont="1" applyAlignment="1">
      <alignment/>
    </xf>
    <xf numFmtId="207" fontId="5" fillId="0" borderId="16" xfId="0" applyNumberFormat="1" applyFont="1" applyBorder="1" applyAlignment="1">
      <alignment horizontal="center"/>
    </xf>
    <xf numFmtId="207" fontId="78" fillId="0" borderId="24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172" fontId="0" fillId="34" borderId="0" xfId="39" applyFont="1" applyFill="1" applyAlignment="1">
      <alignment/>
    </xf>
    <xf numFmtId="0" fontId="5" fillId="34" borderId="4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179" fontId="2" fillId="34" borderId="49" xfId="0" applyNumberFormat="1" applyFont="1" applyFill="1" applyBorder="1" applyAlignment="1" applyProtection="1">
      <alignment horizontal="left"/>
      <protection locked="0"/>
    </xf>
    <xf numFmtId="179" fontId="2" fillId="34" borderId="50" xfId="0" applyNumberFormat="1" applyFont="1" applyFill="1" applyBorder="1" applyAlignment="1" applyProtection="1">
      <alignment horizontal="left"/>
      <protection locked="0"/>
    </xf>
    <xf numFmtId="179" fontId="2" fillId="34" borderId="51" xfId="0" applyNumberFormat="1" applyFont="1" applyFill="1" applyBorder="1" applyAlignment="1" applyProtection="1">
      <alignment horizontal="left"/>
      <protection locked="0"/>
    </xf>
    <xf numFmtId="179" fontId="2" fillId="34" borderId="52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80" fillId="0" borderId="10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207" fontId="78" fillId="0" borderId="54" xfId="0" applyNumberFormat="1" applyFont="1" applyBorder="1" applyAlignment="1">
      <alignment horizontal="center"/>
    </xf>
    <xf numFmtId="207" fontId="78" fillId="0" borderId="0" xfId="39" applyNumberFormat="1" applyFont="1" applyAlignment="1">
      <alignment/>
    </xf>
    <xf numFmtId="207" fontId="5" fillId="0" borderId="14" xfId="0" applyNumberFormat="1" applyFont="1" applyBorder="1" applyAlignment="1">
      <alignment horizontal="center"/>
    </xf>
    <xf numFmtId="207" fontId="78" fillId="0" borderId="18" xfId="0" applyNumberFormat="1" applyFont="1" applyBorder="1" applyAlignment="1">
      <alignment horizontal="center"/>
    </xf>
    <xf numFmtId="207" fontId="2" fillId="0" borderId="17" xfId="0" applyNumberFormat="1" applyFont="1" applyBorder="1" applyAlignment="1" applyProtection="1">
      <alignment horizontal="left"/>
      <protection locked="0"/>
    </xf>
    <xf numFmtId="207" fontId="2" fillId="0" borderId="19" xfId="0" applyNumberFormat="1" applyFont="1" applyBorder="1" applyAlignment="1" applyProtection="1">
      <alignment horizontal="left"/>
      <protection locked="0"/>
    </xf>
    <xf numFmtId="207" fontId="2" fillId="0" borderId="13" xfId="0" applyNumberFormat="1" applyFont="1" applyBorder="1" applyAlignment="1" applyProtection="1">
      <alignment horizontal="left"/>
      <protection locked="0"/>
    </xf>
    <xf numFmtId="207" fontId="2" fillId="0" borderId="22" xfId="0" applyNumberFormat="1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4" fillId="0" borderId="0" xfId="0" applyFont="1" applyAlignment="1">
      <alignment/>
    </xf>
    <xf numFmtId="0" fontId="11" fillId="35" borderId="55" xfId="0" applyFont="1" applyFill="1" applyBorder="1" applyAlignment="1">
      <alignment horizontal="left"/>
    </xf>
    <xf numFmtId="0" fontId="11" fillId="35" borderId="55" xfId="0" applyFont="1" applyFill="1" applyBorder="1" applyAlignment="1">
      <alignment horizontal="center"/>
    </xf>
    <xf numFmtId="0" fontId="2" fillId="35" borderId="55" xfId="0" applyFont="1" applyFill="1" applyBorder="1" applyAlignment="1">
      <alignment/>
    </xf>
    <xf numFmtId="175" fontId="11" fillId="35" borderId="55" xfId="0" applyNumberFormat="1" applyFont="1" applyFill="1" applyBorder="1" applyAlignment="1">
      <alignment/>
    </xf>
    <xf numFmtId="0" fontId="10" fillId="35" borderId="55" xfId="0" applyFont="1" applyFill="1" applyBorder="1" applyAlignment="1">
      <alignment horizontal="left"/>
    </xf>
    <xf numFmtId="0" fontId="10" fillId="35" borderId="55" xfId="0" applyFont="1" applyFill="1" applyBorder="1" applyAlignment="1">
      <alignment/>
    </xf>
    <xf numFmtId="0" fontId="0" fillId="0" borderId="23" xfId="0" applyBorder="1" applyAlignment="1">
      <alignment/>
    </xf>
    <xf numFmtId="202" fontId="0" fillId="0" borderId="23" xfId="34" applyNumberFormat="1" applyFont="1" applyBorder="1" applyAlignment="1">
      <alignment/>
    </xf>
    <xf numFmtId="202" fontId="0" fillId="0" borderId="56" xfId="34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57" xfId="0" applyBorder="1" applyAlignment="1">
      <alignment/>
    </xf>
    <xf numFmtId="0" fontId="2" fillId="36" borderId="2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0" fillId="0" borderId="4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6" borderId="19" xfId="0" applyFont="1" applyFill="1" applyBorder="1" applyAlignment="1">
      <alignment horizontal="left"/>
    </xf>
    <xf numFmtId="172" fontId="79" fillId="0" borderId="21" xfId="39" applyFont="1" applyBorder="1" applyAlignment="1">
      <alignment/>
    </xf>
    <xf numFmtId="172" fontId="79" fillId="0" borderId="50" xfId="39" applyFont="1" applyBorder="1" applyAlignment="1">
      <alignment/>
    </xf>
    <xf numFmtId="0" fontId="2" fillId="36" borderId="18" xfId="0" applyFont="1" applyFill="1" applyBorder="1" applyAlignment="1">
      <alignment horizontal="left"/>
    </xf>
    <xf numFmtId="172" fontId="79" fillId="0" borderId="58" xfId="39" applyFont="1" applyBorder="1" applyAlignment="1">
      <alignment/>
    </xf>
    <xf numFmtId="207" fontId="78" fillId="0" borderId="23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0" fillId="0" borderId="44" xfId="0" applyBorder="1" applyAlignment="1" applyProtection="1">
      <alignment/>
      <protection locked="0"/>
    </xf>
    <xf numFmtId="207" fontId="2" fillId="0" borderId="21" xfId="0" applyNumberFormat="1" applyFont="1" applyBorder="1" applyAlignment="1" applyProtection="1">
      <alignment horizontal="left"/>
      <protection locked="0"/>
    </xf>
    <xf numFmtId="0" fontId="0" fillId="37" borderId="62" xfId="0" applyFill="1" applyBorder="1" applyAlignment="1" applyProtection="1">
      <alignment/>
      <protection hidden="1"/>
    </xf>
    <xf numFmtId="0" fontId="0" fillId="37" borderId="58" xfId="0" applyFill="1" applyBorder="1" applyAlignment="1" applyProtection="1">
      <alignment/>
      <protection hidden="1"/>
    </xf>
    <xf numFmtId="0" fontId="0" fillId="37" borderId="63" xfId="0" applyFill="1" applyBorder="1" applyAlignment="1" applyProtection="1">
      <alignment/>
      <protection hidden="1"/>
    </xf>
    <xf numFmtId="0" fontId="0" fillId="37" borderId="64" xfId="0" applyFill="1" applyBorder="1" applyAlignment="1" applyProtection="1">
      <alignment/>
      <protection hidden="1"/>
    </xf>
    <xf numFmtId="0" fontId="0" fillId="37" borderId="65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0" fillId="37" borderId="66" xfId="0" applyFill="1" applyBorder="1" applyAlignment="1" applyProtection="1">
      <alignment/>
      <protection hidden="1"/>
    </xf>
    <xf numFmtId="0" fontId="0" fillId="37" borderId="67" xfId="0" applyFill="1" applyBorder="1" applyAlignment="1" applyProtection="1">
      <alignment/>
      <protection hidden="1"/>
    </xf>
    <xf numFmtId="0" fontId="0" fillId="37" borderId="68" xfId="0" applyFill="1" applyBorder="1" applyAlignment="1" applyProtection="1">
      <alignment/>
      <protection hidden="1"/>
    </xf>
    <xf numFmtId="0" fontId="0" fillId="37" borderId="69" xfId="0" applyFill="1" applyBorder="1" applyAlignment="1" applyProtection="1">
      <alignment/>
      <protection hidden="1"/>
    </xf>
    <xf numFmtId="0" fontId="3" fillId="38" borderId="17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 wrapText="1"/>
    </xf>
    <xf numFmtId="0" fontId="2" fillId="38" borderId="28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0" fillId="39" borderId="70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39" borderId="23" xfId="0" applyFill="1" applyBorder="1" applyAlignment="1" applyProtection="1">
      <alignment/>
      <protection hidden="1"/>
    </xf>
    <xf numFmtId="0" fontId="0" fillId="39" borderId="66" xfId="0" applyFill="1" applyBorder="1" applyAlignment="1">
      <alignment/>
    </xf>
    <xf numFmtId="0" fontId="0" fillId="39" borderId="62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64" xfId="0" applyFill="1" applyBorder="1" applyAlignment="1">
      <alignment/>
    </xf>
    <xf numFmtId="0" fontId="0" fillId="39" borderId="69" xfId="0" applyFill="1" applyBorder="1" applyAlignment="1">
      <alignment/>
    </xf>
    <xf numFmtId="0" fontId="0" fillId="39" borderId="62" xfId="0" applyFill="1" applyBorder="1" applyAlignment="1" applyProtection="1">
      <alignment/>
      <protection hidden="1"/>
    </xf>
    <xf numFmtId="0" fontId="0" fillId="39" borderId="58" xfId="0" applyFill="1" applyBorder="1" applyAlignment="1" applyProtection="1">
      <alignment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1" xfId="0" applyFill="1" applyBorder="1" applyAlignment="1" applyProtection="1">
      <alignment/>
      <protection hidden="1"/>
    </xf>
    <xf numFmtId="0" fontId="0" fillId="39" borderId="66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5" fillId="35" borderId="34" xfId="0" applyFont="1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0" fillId="35" borderId="16" xfId="0" applyFont="1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207" fontId="0" fillId="0" borderId="73" xfId="0" applyNumberFormat="1" applyBorder="1" applyAlignment="1">
      <alignment/>
    </xf>
    <xf numFmtId="0" fontId="0" fillId="39" borderId="16" xfId="0" applyFill="1" applyBorder="1" applyAlignment="1" applyProtection="1">
      <alignment/>
      <protection hidden="1"/>
    </xf>
    <xf numFmtId="0" fontId="0" fillId="39" borderId="26" xfId="0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39" borderId="41" xfId="0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74" xfId="0" applyFill="1" applyBorder="1" applyAlignment="1" applyProtection="1">
      <alignment/>
      <protection hidden="1"/>
    </xf>
    <xf numFmtId="0" fontId="85" fillId="40" borderId="0" xfId="49" applyFont="1" applyFill="1" applyProtection="1">
      <alignment/>
      <protection hidden="1"/>
    </xf>
    <xf numFmtId="0" fontId="85" fillId="40" borderId="0" xfId="49" applyFont="1" applyFill="1" applyBorder="1" applyProtection="1">
      <alignment/>
      <protection hidden="1"/>
    </xf>
    <xf numFmtId="0" fontId="17" fillId="40" borderId="0" xfId="49" applyFont="1" applyFill="1" applyBorder="1" applyProtection="1">
      <alignment/>
      <protection hidden="1"/>
    </xf>
    <xf numFmtId="0" fontId="17" fillId="40" borderId="0" xfId="49" applyFont="1" applyFill="1" applyProtection="1">
      <alignment/>
      <protection hidden="1"/>
    </xf>
    <xf numFmtId="0" fontId="86" fillId="40" borderId="0" xfId="49" applyFont="1" applyFill="1" applyProtection="1">
      <alignment/>
      <protection hidden="1"/>
    </xf>
    <xf numFmtId="0" fontId="19" fillId="40" borderId="0" xfId="49" applyFont="1" applyFill="1" applyProtection="1">
      <alignment/>
      <protection hidden="1"/>
    </xf>
    <xf numFmtId="0" fontId="87" fillId="40" borderId="0" xfId="49" applyFont="1" applyFill="1" applyProtection="1">
      <alignment/>
      <protection hidden="1"/>
    </xf>
    <xf numFmtId="0" fontId="88" fillId="40" borderId="0" xfId="49" applyFont="1" applyFill="1" applyProtection="1">
      <alignment/>
      <protection hidden="1"/>
    </xf>
    <xf numFmtId="0" fontId="89" fillId="40" borderId="0" xfId="49" applyFont="1" applyFill="1" applyProtection="1">
      <alignment/>
      <protection hidden="1"/>
    </xf>
    <xf numFmtId="0" fontId="9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75" xfId="0" applyFont="1" applyBorder="1" applyAlignment="1" applyProtection="1">
      <alignment horizontal="left"/>
      <protection locked="0"/>
    </xf>
    <xf numFmtId="0" fontId="2" fillId="36" borderId="76" xfId="0" applyFont="1" applyFill="1" applyBorder="1" applyAlignment="1">
      <alignment horizontal="left"/>
    </xf>
    <xf numFmtId="0" fontId="2" fillId="0" borderId="77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0" fillId="39" borderId="59" xfId="0" applyFill="1" applyBorder="1" applyAlignment="1" applyProtection="1">
      <alignment/>
      <protection hidden="1"/>
    </xf>
    <xf numFmtId="172" fontId="79" fillId="0" borderId="59" xfId="39" applyFont="1" applyBorder="1" applyAlignment="1">
      <alignment/>
    </xf>
    <xf numFmtId="0" fontId="2" fillId="0" borderId="78" xfId="0" applyFont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 horizontal="left"/>
      <protection locked="0"/>
    </xf>
    <xf numFmtId="174" fontId="2" fillId="0" borderId="76" xfId="0" applyNumberFormat="1" applyFont="1" applyBorder="1" applyAlignment="1" applyProtection="1">
      <alignment horizontal="left"/>
      <protection locked="0"/>
    </xf>
    <xf numFmtId="207" fontId="2" fillId="0" borderId="76" xfId="0" applyNumberFormat="1" applyFont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 locked="0"/>
    </xf>
    <xf numFmtId="172" fontId="79" fillId="0" borderId="76" xfId="39" applyFont="1" applyBorder="1" applyAlignment="1">
      <alignment/>
    </xf>
    <xf numFmtId="0" fontId="2" fillId="36" borderId="79" xfId="0" applyFont="1" applyFill="1" applyBorder="1" applyAlignment="1">
      <alignment horizontal="left"/>
    </xf>
    <xf numFmtId="0" fontId="0" fillId="39" borderId="80" xfId="0" applyFill="1" applyBorder="1" applyAlignment="1" applyProtection="1">
      <alignment/>
      <protection hidden="1"/>
    </xf>
    <xf numFmtId="172" fontId="79" fillId="0" borderId="77" xfId="39" applyFont="1" applyBorder="1" applyAlignment="1">
      <alignment/>
    </xf>
    <xf numFmtId="172" fontId="79" fillId="0" borderId="81" xfId="39" applyFont="1" applyBorder="1" applyAlignment="1">
      <alignment/>
    </xf>
    <xf numFmtId="13" fontId="79" fillId="0" borderId="81" xfId="39" applyNumberFormat="1" applyFont="1" applyBorder="1" applyAlignment="1">
      <alignment/>
    </xf>
    <xf numFmtId="0" fontId="0" fillId="0" borderId="82" xfId="0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172" fontId="79" fillId="0" borderId="80" xfId="39" applyFont="1" applyBorder="1" applyAlignment="1">
      <alignment/>
    </xf>
    <xf numFmtId="172" fontId="79" fillId="0" borderId="84" xfId="39" applyFont="1" applyBorder="1" applyAlignment="1">
      <alignment/>
    </xf>
    <xf numFmtId="172" fontId="79" fillId="0" borderId="85" xfId="39" applyFont="1" applyBorder="1" applyAlignment="1">
      <alignment/>
    </xf>
    <xf numFmtId="0" fontId="2" fillId="0" borderId="86" xfId="0" applyFont="1" applyBorder="1" applyAlignment="1">
      <alignment horizontal="center"/>
    </xf>
    <xf numFmtId="172" fontId="80" fillId="0" borderId="87" xfId="39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172" fontId="80" fillId="0" borderId="62" xfId="39" applyFont="1" applyBorder="1" applyAlignment="1">
      <alignment horizontal="center"/>
    </xf>
    <xf numFmtId="172" fontId="80" fillId="0" borderId="89" xfId="39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0" fillId="41" borderId="91" xfId="0" applyFill="1" applyBorder="1" applyAlignment="1">
      <alignment/>
    </xf>
    <xf numFmtId="0" fontId="0" fillId="39" borderId="42" xfId="0" applyFill="1" applyBorder="1" applyAlignment="1" applyProtection="1">
      <alignment/>
      <protection hidden="1"/>
    </xf>
    <xf numFmtId="0" fontId="52" fillId="0" borderId="0" xfId="48" applyFont="1" applyProtection="1">
      <alignment/>
      <protection hidden="1"/>
    </xf>
    <xf numFmtId="0" fontId="15" fillId="0" borderId="0" xfId="48" applyProtection="1">
      <alignment/>
      <protection hidden="1"/>
    </xf>
    <xf numFmtId="0" fontId="53" fillId="0" borderId="0" xfId="48" applyFont="1" applyProtection="1">
      <alignment/>
      <protection hidden="1"/>
    </xf>
    <xf numFmtId="14" fontId="52" fillId="0" borderId="0" xfId="48" applyNumberFormat="1" applyFont="1" applyProtection="1">
      <alignment/>
      <protection hidden="1"/>
    </xf>
    <xf numFmtId="0" fontId="52" fillId="42" borderId="76" xfId="48" applyFont="1" applyFill="1" applyBorder="1" applyAlignment="1" applyProtection="1">
      <alignment horizontal="center"/>
      <protection hidden="1"/>
    </xf>
    <xf numFmtId="0" fontId="52" fillId="42" borderId="18" xfId="48" applyFont="1" applyFill="1" applyBorder="1" applyProtection="1">
      <alignment/>
      <protection hidden="1"/>
    </xf>
    <xf numFmtId="14" fontId="52" fillId="42" borderId="23" xfId="48" applyNumberFormat="1" applyFont="1" applyFill="1" applyBorder="1" applyProtection="1">
      <alignment/>
      <protection hidden="1"/>
    </xf>
    <xf numFmtId="14" fontId="52" fillId="42" borderId="18" xfId="48" applyNumberFormat="1" applyFont="1" applyFill="1" applyBorder="1" applyProtection="1">
      <alignment/>
      <protection hidden="1"/>
    </xf>
    <xf numFmtId="0" fontId="52" fillId="42" borderId="23" xfId="48" applyFont="1" applyFill="1" applyBorder="1" applyProtection="1">
      <alignment/>
      <protection hidden="1"/>
    </xf>
    <xf numFmtId="0" fontId="52" fillId="42" borderId="17" xfId="48" applyFont="1" applyFill="1" applyBorder="1" applyAlignment="1" applyProtection="1">
      <alignment horizontal="center"/>
      <protection hidden="1"/>
    </xf>
    <xf numFmtId="0" fontId="52" fillId="42" borderId="14" xfId="48" applyFont="1" applyFill="1" applyBorder="1" applyProtection="1">
      <alignment/>
      <protection hidden="1"/>
    </xf>
    <xf numFmtId="0" fontId="52" fillId="43" borderId="14" xfId="48" applyFont="1" applyFill="1" applyBorder="1" applyProtection="1">
      <alignment/>
      <protection hidden="1" locked="0"/>
    </xf>
    <xf numFmtId="0" fontId="52" fillId="43" borderId="20" xfId="48" applyFont="1" applyFill="1" applyBorder="1" applyProtection="1">
      <alignment/>
      <protection hidden="1" locked="0"/>
    </xf>
    <xf numFmtId="0" fontId="52" fillId="43" borderId="16" xfId="48" applyFont="1" applyFill="1" applyBorder="1" applyProtection="1">
      <alignment/>
      <protection hidden="1" locked="0"/>
    </xf>
    <xf numFmtId="0" fontId="52" fillId="42" borderId="21" xfId="48" applyFont="1" applyFill="1" applyBorder="1" applyAlignment="1" applyProtection="1">
      <alignment horizontal="center"/>
      <protection hidden="1"/>
    </xf>
    <xf numFmtId="0" fontId="52" fillId="42" borderId="13" xfId="48" applyFont="1" applyFill="1" applyBorder="1" applyProtection="1">
      <alignment/>
      <protection hidden="1"/>
    </xf>
    <xf numFmtId="0" fontId="52" fillId="43" borderId="13" xfId="48" applyFont="1" applyFill="1" applyBorder="1" applyProtection="1">
      <alignment/>
      <protection hidden="1" locked="0"/>
    </xf>
    <xf numFmtId="0" fontId="52" fillId="43" borderId="32" xfId="48" applyFont="1" applyFill="1" applyBorder="1" applyProtection="1">
      <alignment/>
      <protection hidden="1" locked="0"/>
    </xf>
    <xf numFmtId="0" fontId="52" fillId="43" borderId="76" xfId="48" applyFont="1" applyFill="1" applyBorder="1" applyProtection="1">
      <alignment/>
      <protection hidden="1" locked="0"/>
    </xf>
    <xf numFmtId="0" fontId="52" fillId="43" borderId="21" xfId="48" applyFont="1" applyFill="1" applyBorder="1" applyProtection="1">
      <alignment/>
      <protection hidden="1" locked="0"/>
    </xf>
    <xf numFmtId="0" fontId="52" fillId="43" borderId="26" xfId="48" applyFont="1" applyFill="1" applyBorder="1" applyProtection="1">
      <alignment/>
      <protection hidden="1" locked="0"/>
    </xf>
    <xf numFmtId="0" fontId="54" fillId="42" borderId="17" xfId="48" applyFont="1" applyFill="1" applyBorder="1" applyAlignment="1" applyProtection="1">
      <alignment horizontal="center"/>
      <protection hidden="1"/>
    </xf>
    <xf numFmtId="0" fontId="52" fillId="42" borderId="17" xfId="48" applyFont="1" applyFill="1" applyBorder="1" applyProtection="1">
      <alignment/>
      <protection hidden="1"/>
    </xf>
    <xf numFmtId="2" fontId="52" fillId="42" borderId="13" xfId="48" applyNumberFormat="1" applyFont="1" applyFill="1" applyBorder="1" applyProtection="1">
      <alignment/>
      <protection hidden="1"/>
    </xf>
    <xf numFmtId="0" fontId="54" fillId="42" borderId="13" xfId="48" applyFont="1" applyFill="1" applyBorder="1" applyProtection="1">
      <alignment/>
      <protection hidden="1"/>
    </xf>
    <xf numFmtId="0" fontId="52" fillId="42" borderId="13" xfId="48" applyFont="1" applyFill="1" applyBorder="1" applyAlignment="1" applyProtection="1">
      <alignment horizontal="center"/>
      <protection hidden="1"/>
    </xf>
    <xf numFmtId="0" fontId="55" fillId="0" borderId="0" xfId="48" applyFont="1" applyProtection="1">
      <alignment/>
      <protection hidden="1"/>
    </xf>
    <xf numFmtId="0" fontId="21" fillId="0" borderId="0" xfId="48" applyFont="1" applyProtection="1">
      <alignment/>
      <protection hidden="1"/>
    </xf>
    <xf numFmtId="0" fontId="15" fillId="0" borderId="0" xfId="48" applyFont="1" applyProtection="1">
      <alignment/>
      <protection hidden="1"/>
    </xf>
    <xf numFmtId="0" fontId="0" fillId="0" borderId="55" xfId="0" applyBorder="1" applyAlignment="1">
      <alignment/>
    </xf>
    <xf numFmtId="0" fontId="0" fillId="0" borderId="0" xfId="0" applyFont="1" applyAlignment="1">
      <alignment horizontal="center"/>
    </xf>
    <xf numFmtId="0" fontId="2" fillId="35" borderId="14" xfId="0" applyFont="1" applyFill="1" applyBorder="1" applyAlignment="1" applyProtection="1">
      <alignment horizontal="left"/>
      <protection locked="0"/>
    </xf>
    <xf numFmtId="174" fontId="2" fillId="35" borderId="14" xfId="0" applyNumberFormat="1" applyFont="1" applyFill="1" applyBorder="1" applyAlignment="1" applyProtection="1">
      <alignment horizontal="left"/>
      <protection locked="0"/>
    </xf>
    <xf numFmtId="207" fontId="2" fillId="35" borderId="16" xfId="0" applyNumberFormat="1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174" fontId="2" fillId="35" borderId="13" xfId="0" applyNumberFormat="1" applyFont="1" applyFill="1" applyBorder="1" applyAlignment="1" applyProtection="1">
      <alignment horizontal="left"/>
      <protection locked="0"/>
    </xf>
    <xf numFmtId="207" fontId="2" fillId="35" borderId="41" xfId="0" applyNumberFormat="1" applyFont="1" applyFill="1" applyBorder="1" applyAlignment="1" applyProtection="1">
      <alignment horizontal="left"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174" fontId="2" fillId="35" borderId="18" xfId="0" applyNumberFormat="1" applyFont="1" applyFill="1" applyBorder="1" applyAlignment="1" applyProtection="1">
      <alignment horizontal="left"/>
      <protection locked="0"/>
    </xf>
    <xf numFmtId="207" fontId="2" fillId="35" borderId="24" xfId="0" applyNumberFormat="1" applyFont="1" applyFill="1" applyBorder="1" applyAlignment="1" applyProtection="1">
      <alignment horizontal="left"/>
      <protection locked="0"/>
    </xf>
    <xf numFmtId="0" fontId="91" fillId="44" borderId="78" xfId="0" applyFont="1" applyFill="1" applyBorder="1" applyAlignment="1">
      <alignment horizontal="left"/>
    </xf>
    <xf numFmtId="0" fontId="91" fillId="0" borderId="75" xfId="0" applyFont="1" applyBorder="1" applyAlignment="1" applyProtection="1">
      <alignment horizontal="left"/>
      <protection locked="0"/>
    </xf>
    <xf numFmtId="174" fontId="91" fillId="0" borderId="75" xfId="0" applyNumberFormat="1" applyFont="1" applyBorder="1" applyAlignment="1" applyProtection="1">
      <alignment horizontal="left"/>
      <protection locked="0"/>
    </xf>
    <xf numFmtId="207" fontId="91" fillId="0" borderId="62" xfId="0" applyNumberFormat="1" applyFont="1" applyBorder="1" applyAlignment="1" applyProtection="1">
      <alignment horizontal="left"/>
      <protection locked="0"/>
    </xf>
    <xf numFmtId="0" fontId="92" fillId="45" borderId="62" xfId="0" applyFont="1" applyFill="1" applyBorder="1" applyAlignment="1" applyProtection="1">
      <alignment/>
      <protection hidden="1"/>
    </xf>
    <xf numFmtId="0" fontId="91" fillId="0" borderId="78" xfId="0" applyFont="1" applyBorder="1" applyAlignment="1" applyProtection="1">
      <alignment horizontal="left"/>
      <protection locked="0"/>
    </xf>
    <xf numFmtId="174" fontId="91" fillId="0" borderId="78" xfId="0" applyNumberFormat="1" applyFont="1" applyBorder="1" applyAlignment="1" applyProtection="1">
      <alignment horizontal="left"/>
      <protection locked="0"/>
    </xf>
    <xf numFmtId="207" fontId="91" fillId="0" borderId="63" xfId="0" applyNumberFormat="1" applyFont="1" applyBorder="1" applyAlignment="1" applyProtection="1">
      <alignment horizontal="left"/>
      <protection locked="0"/>
    </xf>
    <xf numFmtId="0" fontId="92" fillId="45" borderId="63" xfId="0" applyFont="1" applyFill="1" applyBorder="1" applyAlignment="1" applyProtection="1">
      <alignment/>
      <protection hidden="1"/>
    </xf>
    <xf numFmtId="0" fontId="91" fillId="44" borderId="39" xfId="0" applyFont="1" applyFill="1" applyBorder="1" applyAlignment="1">
      <alignment horizontal="left"/>
    </xf>
    <xf numFmtId="0" fontId="91" fillId="0" borderId="39" xfId="0" applyFont="1" applyBorder="1" applyAlignment="1" applyProtection="1">
      <alignment horizontal="left"/>
      <protection locked="0"/>
    </xf>
    <xf numFmtId="174" fontId="91" fillId="0" borderId="39" xfId="0" applyNumberFormat="1" applyFont="1" applyBorder="1" applyAlignment="1" applyProtection="1">
      <alignment horizontal="left"/>
      <protection locked="0"/>
    </xf>
    <xf numFmtId="207" fontId="91" fillId="0" borderId="92" xfId="0" applyNumberFormat="1" applyFont="1" applyBorder="1" applyAlignment="1" applyProtection="1">
      <alignment horizontal="left"/>
      <protection locked="0"/>
    </xf>
    <xf numFmtId="0" fontId="92" fillId="45" borderId="92" xfId="0" applyFont="1" applyFill="1" applyBorder="1" applyAlignment="1" applyProtection="1">
      <alignment/>
      <protection hidden="1"/>
    </xf>
    <xf numFmtId="0" fontId="2" fillId="0" borderId="93" xfId="0" applyFont="1" applyBorder="1" applyAlignment="1" applyProtection="1">
      <alignment horizontal="left"/>
      <protection locked="0"/>
    </xf>
    <xf numFmtId="174" fontId="2" fillId="0" borderId="93" xfId="0" applyNumberFormat="1" applyFont="1" applyBorder="1" applyAlignment="1" applyProtection="1">
      <alignment horizontal="left"/>
      <protection locked="0"/>
    </xf>
    <xf numFmtId="207" fontId="2" fillId="0" borderId="94" xfId="0" applyNumberFormat="1" applyFont="1" applyBorder="1" applyAlignment="1" applyProtection="1">
      <alignment horizontal="left"/>
      <protection locked="0"/>
    </xf>
    <xf numFmtId="179" fontId="2" fillId="34" borderId="95" xfId="0" applyNumberFormat="1" applyFont="1" applyFill="1" applyBorder="1" applyAlignment="1" applyProtection="1">
      <alignment horizontal="left"/>
      <protection locked="0"/>
    </xf>
    <xf numFmtId="0" fontId="0" fillId="39" borderId="63" xfId="0" applyFill="1" applyBorder="1" applyAlignment="1">
      <alignment/>
    </xf>
    <xf numFmtId="0" fontId="52" fillId="34" borderId="21" xfId="48" applyFont="1" applyFill="1" applyBorder="1" applyAlignment="1" applyProtection="1">
      <alignment horizontal="center"/>
      <protection hidden="1"/>
    </xf>
    <xf numFmtId="0" fontId="52" fillId="43" borderId="23" xfId="48" applyFont="1" applyFill="1" applyBorder="1" applyProtection="1">
      <alignment/>
      <protection hidden="1" locked="0"/>
    </xf>
    <xf numFmtId="0" fontId="52" fillId="43" borderId="40" xfId="48" applyFont="1" applyFill="1" applyBorder="1" applyProtection="1">
      <alignment/>
      <protection hidden="1" locked="0"/>
    </xf>
    <xf numFmtId="0" fontId="52" fillId="43" borderId="77" xfId="48" applyFont="1" applyFill="1" applyBorder="1" applyProtection="1">
      <alignment/>
      <protection hidden="1" locked="0"/>
    </xf>
    <xf numFmtId="0" fontId="52" fillId="43" borderId="59" xfId="48" applyFont="1" applyFill="1" applyBorder="1" applyProtection="1">
      <alignment/>
      <protection hidden="1" locked="0"/>
    </xf>
    <xf numFmtId="0" fontId="52" fillId="42" borderId="32" xfId="48" applyFont="1" applyFill="1" applyBorder="1" applyProtection="1">
      <alignment/>
      <protection hidden="1"/>
    </xf>
    <xf numFmtId="0" fontId="52" fillId="43" borderId="19" xfId="48" applyFont="1" applyFill="1" applyBorder="1" applyProtection="1">
      <alignment/>
      <protection hidden="1" locked="0"/>
    </xf>
    <xf numFmtId="0" fontId="52" fillId="43" borderId="18" xfId="48" applyFont="1" applyFill="1" applyBorder="1" applyProtection="1">
      <alignment/>
      <protection hidden="1" locked="0"/>
    </xf>
    <xf numFmtId="0" fontId="52" fillId="43" borderId="24" xfId="48" applyFont="1" applyFill="1" applyBorder="1" applyProtection="1">
      <alignment/>
      <protection hidden="1" locked="0"/>
    </xf>
    <xf numFmtId="0" fontId="6" fillId="0" borderId="66" xfId="0" applyFont="1" applyBorder="1" applyAlignment="1">
      <alignment/>
    </xf>
    <xf numFmtId="0" fontId="5" fillId="0" borderId="7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33" borderId="78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5" fillId="0" borderId="67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33" borderId="75" xfId="0" applyFont="1" applyFill="1" applyBorder="1" applyAlignment="1">
      <alignment horizontal="left"/>
    </xf>
    <xf numFmtId="0" fontId="2" fillId="33" borderId="96" xfId="0" applyFont="1" applyFill="1" applyBorder="1" applyAlignment="1">
      <alignment horizontal="left"/>
    </xf>
    <xf numFmtId="0" fontId="2" fillId="0" borderId="67" xfId="0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4" fillId="39" borderId="50" xfId="0" applyFont="1" applyFill="1" applyBorder="1" applyAlignment="1" applyProtection="1">
      <alignment horizontal="left"/>
      <protection locked="0"/>
    </xf>
    <xf numFmtId="0" fontId="14" fillId="39" borderId="97" xfId="0" applyFont="1" applyFill="1" applyBorder="1" applyAlignment="1" applyProtection="1">
      <alignment horizontal="left"/>
      <protection locked="0"/>
    </xf>
    <xf numFmtId="0" fontId="14" fillId="39" borderId="58" xfId="0" applyFont="1" applyFill="1" applyBorder="1" applyAlignment="1" applyProtection="1">
      <alignment horizontal="left"/>
      <protection locked="0"/>
    </xf>
    <xf numFmtId="0" fontId="14" fillId="34" borderId="50" xfId="0" applyFont="1" applyFill="1" applyBorder="1" applyAlignment="1" applyProtection="1">
      <alignment/>
      <protection locked="0"/>
    </xf>
    <xf numFmtId="0" fontId="14" fillId="34" borderId="50" xfId="0" applyFont="1" applyFill="1" applyBorder="1" applyAlignment="1" applyProtection="1">
      <alignment horizontal="left"/>
      <protection locked="0"/>
    </xf>
    <xf numFmtId="0" fontId="14" fillId="34" borderId="52" xfId="0" applyFont="1" applyFill="1" applyBorder="1" applyAlignment="1" applyProtection="1">
      <alignment/>
      <protection locked="0"/>
    </xf>
    <xf numFmtId="0" fontId="5" fillId="0" borderId="67" xfId="0" applyFont="1" applyBorder="1" applyAlignment="1">
      <alignment horizontal="center"/>
    </xf>
    <xf numFmtId="0" fontId="2" fillId="0" borderId="98" xfId="0" applyFont="1" applyBorder="1" applyAlignment="1">
      <alignment horizontal="right"/>
    </xf>
    <xf numFmtId="0" fontId="2" fillId="46" borderId="75" xfId="0" applyFont="1" applyFill="1" applyBorder="1" applyAlignment="1">
      <alignment horizontal="left"/>
    </xf>
    <xf numFmtId="0" fontId="2" fillId="46" borderId="21" xfId="0" applyFont="1" applyFill="1" applyBorder="1" applyAlignment="1">
      <alignment horizontal="left"/>
    </xf>
    <xf numFmtId="0" fontId="2" fillId="46" borderId="38" xfId="0" applyFont="1" applyFill="1" applyBorder="1" applyAlignment="1">
      <alignment horizontal="left"/>
    </xf>
    <xf numFmtId="0" fontId="2" fillId="46" borderId="78" xfId="0" applyFont="1" applyFill="1" applyBorder="1" applyAlignment="1">
      <alignment horizontal="left"/>
    </xf>
    <xf numFmtId="0" fontId="2" fillId="46" borderId="96" xfId="0" applyFont="1" applyFill="1" applyBorder="1" applyAlignment="1">
      <alignment horizontal="left"/>
    </xf>
    <xf numFmtId="0" fontId="80" fillId="0" borderId="75" xfId="0" applyFont="1" applyBorder="1" applyAlignment="1">
      <alignment horizontal="left"/>
    </xf>
    <xf numFmtId="0" fontId="2" fillId="33" borderId="99" xfId="0" applyFont="1" applyFill="1" applyBorder="1" applyAlignment="1">
      <alignment horizontal="left"/>
    </xf>
    <xf numFmtId="0" fontId="2" fillId="0" borderId="66" xfId="0" applyFont="1" applyBorder="1" applyAlignment="1">
      <alignment horizontal="right"/>
    </xf>
    <xf numFmtId="0" fontId="2" fillId="46" borderId="12" xfId="0" applyFont="1" applyFill="1" applyBorder="1" applyAlignment="1">
      <alignment horizontal="left"/>
    </xf>
    <xf numFmtId="0" fontId="2" fillId="47" borderId="75" xfId="0" applyFont="1" applyFill="1" applyBorder="1" applyAlignment="1">
      <alignment horizontal="left"/>
    </xf>
    <xf numFmtId="0" fontId="2" fillId="47" borderId="38" xfId="0" applyFont="1" applyFill="1" applyBorder="1" applyAlignment="1">
      <alignment horizontal="left"/>
    </xf>
    <xf numFmtId="0" fontId="2" fillId="47" borderId="78" xfId="0" applyFont="1" applyFill="1" applyBorder="1" applyAlignment="1">
      <alignment horizontal="left"/>
    </xf>
    <xf numFmtId="0" fontId="2" fillId="47" borderId="21" xfId="0" applyFont="1" applyFill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69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2" fillId="48" borderId="75" xfId="0" applyFont="1" applyFill="1" applyBorder="1" applyAlignment="1">
      <alignment horizontal="left"/>
    </xf>
    <xf numFmtId="0" fontId="2" fillId="48" borderId="21" xfId="0" applyFont="1" applyFill="1" applyBorder="1" applyAlignment="1">
      <alignment horizontal="left"/>
    </xf>
    <xf numFmtId="0" fontId="2" fillId="48" borderId="96" xfId="0" applyFont="1" applyFill="1" applyBorder="1" applyAlignment="1">
      <alignment horizontal="left"/>
    </xf>
    <xf numFmtId="0" fontId="2" fillId="48" borderId="39" xfId="0" applyFont="1" applyFill="1" applyBorder="1" applyAlignment="1">
      <alignment horizontal="left"/>
    </xf>
    <xf numFmtId="0" fontId="2" fillId="0" borderId="69" xfId="0" applyFont="1" applyBorder="1" applyAlignment="1">
      <alignment horizontal="right"/>
    </xf>
    <xf numFmtId="0" fontId="2" fillId="36" borderId="100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0" fontId="2" fillId="36" borderId="39" xfId="0" applyFont="1" applyFill="1" applyBorder="1" applyAlignment="1">
      <alignment horizontal="left"/>
    </xf>
    <xf numFmtId="0" fontId="2" fillId="47" borderId="101" xfId="0" applyFont="1" applyFill="1" applyBorder="1" applyAlignment="1">
      <alignment horizontal="left"/>
    </xf>
    <xf numFmtId="0" fontId="2" fillId="47" borderId="97" xfId="0" applyFont="1" applyFill="1" applyBorder="1" applyAlignment="1">
      <alignment horizontal="left"/>
    </xf>
    <xf numFmtId="0" fontId="2" fillId="47" borderId="102" xfId="0" applyFont="1" applyFill="1" applyBorder="1" applyAlignment="1">
      <alignment horizontal="left"/>
    </xf>
    <xf numFmtId="0" fontId="2" fillId="47" borderId="103" xfId="0" applyFont="1" applyFill="1" applyBorder="1" applyAlignment="1">
      <alignment horizontal="left"/>
    </xf>
    <xf numFmtId="0" fontId="5" fillId="0" borderId="104" xfId="0" applyFont="1" applyBorder="1" applyAlignment="1">
      <alignment horizontal="left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left"/>
      <protection/>
    </xf>
    <xf numFmtId="0" fontId="2" fillId="34" borderId="41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172" fontId="79" fillId="0" borderId="0" xfId="39" applyFont="1" applyBorder="1" applyAlignment="1">
      <alignment/>
    </xf>
    <xf numFmtId="0" fontId="84" fillId="0" borderId="0" xfId="0" applyFont="1" applyAlignment="1">
      <alignment/>
    </xf>
    <xf numFmtId="49" fontId="2" fillId="33" borderId="78" xfId="0" applyNumberFormat="1" applyFont="1" applyFill="1" applyBorder="1" applyAlignment="1">
      <alignment horizontal="left"/>
    </xf>
    <xf numFmtId="0" fontId="0" fillId="37" borderId="26" xfId="0" applyFill="1" applyBorder="1" applyAlignment="1" applyProtection="1">
      <alignment/>
      <protection hidden="1"/>
    </xf>
    <xf numFmtId="49" fontId="2" fillId="33" borderId="11" xfId="0" applyNumberFormat="1" applyFont="1" applyFill="1" applyBorder="1" applyAlignment="1">
      <alignment horizontal="left"/>
    </xf>
    <xf numFmtId="207" fontId="2" fillId="0" borderId="47" xfId="0" applyNumberFormat="1" applyFont="1" applyBorder="1" applyAlignment="1" applyProtection="1">
      <alignment horizontal="left"/>
      <protection locked="0"/>
    </xf>
    <xf numFmtId="207" fontId="2" fillId="0" borderId="105" xfId="0" applyNumberFormat="1" applyFont="1" applyBorder="1" applyAlignment="1" applyProtection="1">
      <alignment horizontal="left"/>
      <protection locked="0"/>
    </xf>
    <xf numFmtId="0" fontId="2" fillId="0" borderId="96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100" xfId="0" applyFont="1" applyBorder="1" applyAlignment="1" applyProtection="1">
      <alignment horizontal="left"/>
      <protection locked="0"/>
    </xf>
    <xf numFmtId="0" fontId="5" fillId="0" borderId="106" xfId="0" applyFont="1" applyBorder="1" applyAlignment="1">
      <alignment horizontal="center"/>
    </xf>
    <xf numFmtId="207" fontId="5" fillId="0" borderId="89" xfId="0" applyNumberFormat="1" applyFont="1" applyBorder="1" applyAlignment="1">
      <alignment horizontal="center"/>
    </xf>
    <xf numFmtId="207" fontId="78" fillId="0" borderId="107" xfId="0" applyNumberFormat="1" applyFont="1" applyBorder="1" applyAlignment="1">
      <alignment horizontal="center"/>
    </xf>
    <xf numFmtId="207" fontId="2" fillId="0" borderId="108" xfId="0" applyNumberFormat="1" applyFont="1" applyBorder="1" applyAlignment="1" applyProtection="1">
      <alignment horizontal="left"/>
      <protection locked="0"/>
    </xf>
    <xf numFmtId="207" fontId="2" fillId="0" borderId="109" xfId="0" applyNumberFormat="1" applyFont="1" applyBorder="1" applyAlignment="1" applyProtection="1">
      <alignment horizontal="left"/>
      <protection locked="0"/>
    </xf>
    <xf numFmtId="207" fontId="2" fillId="0" borderId="110" xfId="0" applyNumberFormat="1" applyFont="1" applyBorder="1" applyAlignment="1" applyProtection="1">
      <alignment horizontal="left"/>
      <protection locked="0"/>
    </xf>
    <xf numFmtId="207" fontId="2" fillId="0" borderId="111" xfId="0" applyNumberFormat="1" applyFont="1" applyBorder="1" applyAlignment="1" applyProtection="1">
      <alignment horizontal="left"/>
      <protection locked="0"/>
    </xf>
    <xf numFmtId="207" fontId="2" fillId="0" borderId="112" xfId="0" applyNumberFormat="1" applyFont="1" applyBorder="1" applyAlignment="1" applyProtection="1">
      <alignment horizontal="left"/>
      <protection locked="0"/>
    </xf>
    <xf numFmtId="207" fontId="2" fillId="0" borderId="107" xfId="0" applyNumberFormat="1" applyFont="1" applyBorder="1" applyAlignment="1" applyProtection="1">
      <alignment horizontal="left"/>
      <protection locked="0"/>
    </xf>
    <xf numFmtId="179" fontId="2" fillId="34" borderId="37" xfId="0" applyNumberFormat="1" applyFont="1" applyFill="1" applyBorder="1" applyAlignment="1" applyProtection="1">
      <alignment horizontal="left"/>
      <protection locked="0"/>
    </xf>
    <xf numFmtId="179" fontId="2" fillId="34" borderId="101" xfId="0" applyNumberFormat="1" applyFont="1" applyFill="1" applyBorder="1" applyAlignment="1" applyProtection="1">
      <alignment horizontal="left"/>
      <protection locked="0"/>
    </xf>
    <xf numFmtId="179" fontId="2" fillId="34" borderId="102" xfId="0" applyNumberFormat="1" applyFont="1" applyFill="1" applyBorder="1" applyAlignment="1" applyProtection="1">
      <alignment horizontal="left"/>
      <protection locked="0"/>
    </xf>
    <xf numFmtId="179" fontId="2" fillId="34" borderId="97" xfId="0" applyNumberFormat="1" applyFont="1" applyFill="1" applyBorder="1" applyAlignment="1" applyProtection="1">
      <alignment horizontal="left"/>
      <protection locked="0"/>
    </xf>
    <xf numFmtId="179" fontId="2" fillId="34" borderId="0" xfId="0" applyNumberFormat="1" applyFont="1" applyFill="1" applyBorder="1" applyAlignment="1" applyProtection="1">
      <alignment horizontal="left"/>
      <protection locked="0"/>
    </xf>
    <xf numFmtId="0" fontId="0" fillId="34" borderId="113" xfId="0" applyFont="1" applyFill="1" applyBorder="1" applyAlignment="1">
      <alignment/>
    </xf>
    <xf numFmtId="0" fontId="5" fillId="34" borderId="11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207" fontId="78" fillId="0" borderId="109" xfId="0" applyNumberFormat="1" applyFont="1" applyBorder="1" applyAlignment="1">
      <alignment horizontal="center"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34" borderId="11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91" xfId="0" applyFont="1" applyBorder="1" applyAlignment="1">
      <alignment/>
    </xf>
    <xf numFmtId="0" fontId="18" fillId="40" borderId="0" xfId="49" applyFont="1" applyFill="1" applyProtection="1">
      <alignment/>
      <protection hidden="1"/>
    </xf>
    <xf numFmtId="0" fontId="93" fillId="0" borderId="32" xfId="0" applyFont="1" applyBorder="1" applyAlignment="1">
      <alignment horizontal="center"/>
    </xf>
    <xf numFmtId="0" fontId="93" fillId="0" borderId="97" xfId="0" applyFont="1" applyBorder="1" applyAlignment="1">
      <alignment horizontal="center"/>
    </xf>
    <xf numFmtId="0" fontId="93" fillId="0" borderId="116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0" fillId="0" borderId="97" xfId="0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49" borderId="48" xfId="0" applyFont="1" applyFill="1" applyBorder="1" applyAlignment="1">
      <alignment horizontal="center"/>
    </xf>
    <xf numFmtId="0" fontId="0" fillId="49" borderId="117" xfId="0" applyFill="1" applyBorder="1" applyAlignment="1">
      <alignment horizontal="center"/>
    </xf>
    <xf numFmtId="0" fontId="6" fillId="34" borderId="48" xfId="0" applyNumberFormat="1" applyFont="1" applyFill="1" applyBorder="1" applyAlignment="1" applyProtection="1">
      <alignment horizontal="center"/>
      <protection locked="0"/>
    </xf>
    <xf numFmtId="0" fontId="6" fillId="34" borderId="114" xfId="0" applyNumberFormat="1" applyFont="1" applyFill="1" applyBorder="1" applyAlignment="1" applyProtection="1">
      <alignment horizontal="center"/>
      <protection locked="0"/>
    </xf>
    <xf numFmtId="0" fontId="6" fillId="34" borderId="117" xfId="0" applyNumberFormat="1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left"/>
      <protection/>
    </xf>
    <xf numFmtId="0" fontId="0" fillId="34" borderId="114" xfId="0" applyFont="1" applyFill="1" applyBorder="1" applyAlignment="1" applyProtection="1">
      <alignment horizontal="left"/>
      <protection/>
    </xf>
    <xf numFmtId="0" fontId="0" fillId="34" borderId="117" xfId="0" applyFont="1" applyFill="1" applyBorder="1" applyAlignment="1" applyProtection="1">
      <alignment horizontal="left"/>
      <protection/>
    </xf>
    <xf numFmtId="0" fontId="6" fillId="0" borderId="32" xfId="0" applyFont="1" applyBorder="1" applyAlignment="1">
      <alignment/>
    </xf>
    <xf numFmtId="0" fontId="6" fillId="0" borderId="58" xfId="0" applyFont="1" applyBorder="1" applyAlignment="1">
      <alignment/>
    </xf>
    <xf numFmtId="0" fontId="84" fillId="0" borderId="0" xfId="0" applyFont="1" applyAlignment="1">
      <alignment/>
    </xf>
    <xf numFmtId="0" fontId="94" fillId="0" borderId="0" xfId="0" applyFont="1" applyAlignment="1">
      <alignment vertical="top" wrapText="1"/>
    </xf>
    <xf numFmtId="0" fontId="13" fillId="34" borderId="48" xfId="0" applyFont="1" applyFill="1" applyBorder="1" applyAlignment="1" applyProtection="1">
      <alignment horizontal="center"/>
      <protection hidden="1"/>
    </xf>
    <xf numFmtId="0" fontId="13" fillId="34" borderId="114" xfId="0" applyFont="1" applyFill="1" applyBorder="1" applyAlignment="1" applyProtection="1">
      <alignment horizontal="center"/>
      <protection hidden="1"/>
    </xf>
    <xf numFmtId="0" fontId="13" fillId="34" borderId="117" xfId="0" applyFont="1" applyFill="1" applyBorder="1" applyAlignment="1" applyProtection="1">
      <alignment horizontal="center"/>
      <protection hidden="1"/>
    </xf>
    <xf numFmtId="0" fontId="14" fillId="39" borderId="61" xfId="0" applyFont="1" applyFill="1" applyBorder="1" applyAlignment="1" applyProtection="1">
      <alignment horizontal="left"/>
      <protection locked="0"/>
    </xf>
    <xf numFmtId="0" fontId="14" fillId="39" borderId="103" xfId="0" applyFont="1" applyFill="1" applyBorder="1" applyAlignment="1" applyProtection="1">
      <alignment horizontal="left"/>
      <protection locked="0"/>
    </xf>
    <xf numFmtId="0" fontId="14" fillId="39" borderId="62" xfId="0" applyFont="1" applyFill="1" applyBorder="1" applyAlignment="1" applyProtection="1">
      <alignment horizontal="left"/>
      <protection locked="0"/>
    </xf>
    <xf numFmtId="0" fontId="14" fillId="39" borderId="50" xfId="0" applyFont="1" applyFill="1" applyBorder="1" applyAlignment="1" applyProtection="1">
      <alignment horizontal="left"/>
      <protection locked="0"/>
    </xf>
    <xf numFmtId="0" fontId="14" fillId="39" borderId="97" xfId="0" applyFont="1" applyFill="1" applyBorder="1" applyAlignment="1" applyProtection="1">
      <alignment horizontal="left"/>
      <protection locked="0"/>
    </xf>
    <xf numFmtId="0" fontId="14" fillId="39" borderId="58" xfId="0" applyFont="1" applyFill="1" applyBorder="1" applyAlignment="1" applyProtection="1">
      <alignment horizontal="left"/>
      <protection locked="0"/>
    </xf>
    <xf numFmtId="0" fontId="94" fillId="34" borderId="13" xfId="0" applyFont="1" applyFill="1" applyBorder="1" applyAlignment="1">
      <alignment horizontal="left" vertical="center" wrapText="1"/>
    </xf>
    <xf numFmtId="0" fontId="95" fillId="34" borderId="13" xfId="0" applyFont="1" applyFill="1" applyBorder="1" applyAlignment="1">
      <alignment wrapText="1"/>
    </xf>
    <xf numFmtId="0" fontId="78" fillId="34" borderId="32" xfId="0" applyFont="1" applyFill="1" applyBorder="1" applyAlignment="1">
      <alignment vertical="center"/>
    </xf>
    <xf numFmtId="0" fontId="78" fillId="34" borderId="97" xfId="0" applyFont="1" applyFill="1" applyBorder="1" applyAlignment="1">
      <alignment vertical="center"/>
    </xf>
    <xf numFmtId="0" fontId="78" fillId="34" borderId="21" xfId="0" applyFont="1" applyFill="1" applyBorder="1" applyAlignment="1">
      <alignment vertical="center"/>
    </xf>
    <xf numFmtId="0" fontId="82" fillId="0" borderId="0" xfId="0" applyFont="1" applyAlignment="1">
      <alignment horizontal="justify"/>
    </xf>
    <xf numFmtId="0" fontId="14" fillId="39" borderId="101" xfId="0" applyFont="1" applyFill="1" applyBorder="1" applyAlignment="1" applyProtection="1">
      <alignment horizontal="left"/>
      <protection locked="0"/>
    </xf>
    <xf numFmtId="0" fontId="14" fillId="39" borderId="64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14" xfId="0" applyFill="1" applyBorder="1" applyAlignment="1" applyProtection="1">
      <alignment horizontal="left"/>
      <protection/>
    </xf>
    <xf numFmtId="0" fontId="0" fillId="34" borderId="117" xfId="0" applyFill="1" applyBorder="1" applyAlignment="1" applyProtection="1">
      <alignment horizontal="left"/>
      <protection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48" xfId="0" applyFont="1" applyFill="1" applyBorder="1" applyAlignment="1">
      <alignment horizontal="left"/>
    </xf>
    <xf numFmtId="0" fontId="0" fillId="34" borderId="114" xfId="0" applyFill="1" applyBorder="1" applyAlignment="1">
      <alignment horizontal="left"/>
    </xf>
    <xf numFmtId="0" fontId="0" fillId="34" borderId="117" xfId="0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78" fillId="34" borderId="0" xfId="0" applyFont="1" applyFill="1" applyAlignment="1" applyProtection="1">
      <alignment horizontal="center"/>
      <protection hidden="1"/>
    </xf>
    <xf numFmtId="0" fontId="0" fillId="34" borderId="113" xfId="0" applyFont="1" applyFill="1" applyBorder="1" applyAlignment="1">
      <alignment horizontal="center"/>
    </xf>
    <xf numFmtId="0" fontId="0" fillId="34" borderId="118" xfId="0" applyFont="1" applyFill="1" applyBorder="1" applyAlignment="1">
      <alignment horizontal="center"/>
    </xf>
    <xf numFmtId="0" fontId="0" fillId="34" borderId="115" xfId="0" applyFont="1" applyFill="1" applyBorder="1" applyAlignment="1">
      <alignment horizontal="center"/>
    </xf>
    <xf numFmtId="0" fontId="0" fillId="34" borderId="118" xfId="0" applyFill="1" applyBorder="1" applyAlignment="1">
      <alignment horizontal="center"/>
    </xf>
    <xf numFmtId="0" fontId="0" fillId="34" borderId="115" xfId="0" applyFill="1" applyBorder="1" applyAlignment="1">
      <alignment horizontal="center"/>
    </xf>
    <xf numFmtId="0" fontId="0" fillId="34" borderId="113" xfId="0" applyNumberFormat="1" applyFont="1" applyFill="1" applyBorder="1" applyAlignment="1" applyProtection="1">
      <alignment horizontal="center"/>
      <protection locked="0"/>
    </xf>
    <xf numFmtId="0" fontId="0" fillId="34" borderId="118" xfId="0" applyNumberFormat="1" applyFont="1" applyFill="1" applyBorder="1" applyAlignment="1" applyProtection="1">
      <alignment horizontal="center"/>
      <protection locked="0"/>
    </xf>
    <xf numFmtId="0" fontId="0" fillId="34" borderId="115" xfId="0" applyNumberFormat="1" applyFont="1" applyFill="1" applyBorder="1" applyAlignment="1" applyProtection="1">
      <alignment horizontal="center"/>
      <protection locked="0"/>
    </xf>
    <xf numFmtId="0" fontId="0" fillId="34" borderId="113" xfId="0" applyNumberFormat="1" applyFont="1" applyFill="1" applyBorder="1" applyAlignment="1">
      <alignment horizontal="center"/>
    </xf>
    <xf numFmtId="0" fontId="0" fillId="34" borderId="118" xfId="0" applyNumberFormat="1" applyFill="1" applyBorder="1" applyAlignment="1">
      <alignment horizontal="center"/>
    </xf>
    <xf numFmtId="172" fontId="80" fillId="0" borderId="48" xfId="39" applyFont="1" applyBorder="1" applyAlignment="1">
      <alignment horizontal="center"/>
    </xf>
    <xf numFmtId="172" fontId="80" fillId="0" borderId="117" xfId="39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52" fillId="42" borderId="32" xfId="48" applyFont="1" applyFill="1" applyBorder="1" applyAlignment="1" applyProtection="1">
      <alignment horizontal="left"/>
      <protection hidden="1"/>
    </xf>
    <xf numFmtId="0" fontId="52" fillId="42" borderId="97" xfId="48" applyFont="1" applyFill="1" applyBorder="1" applyAlignment="1" applyProtection="1">
      <alignment horizontal="left"/>
      <protection hidden="1"/>
    </xf>
    <xf numFmtId="0" fontId="52" fillId="42" borderId="43" xfId="48" applyFont="1" applyFill="1" applyBorder="1" applyAlignment="1" applyProtection="1">
      <alignment horizontal="left"/>
      <protection hidden="1"/>
    </xf>
    <xf numFmtId="0" fontId="52" fillId="42" borderId="102" xfId="48" applyFont="1" applyFill="1" applyBorder="1" applyAlignment="1" applyProtection="1">
      <alignment horizontal="left"/>
      <protection hidden="1"/>
    </xf>
    <xf numFmtId="0" fontId="52" fillId="42" borderId="78" xfId="48" applyFont="1" applyFill="1" applyBorder="1" applyAlignment="1" applyProtection="1">
      <alignment horizontal="left"/>
      <protection hidden="1"/>
    </xf>
    <xf numFmtId="0" fontId="52" fillId="42" borderId="21" xfId="48" applyFont="1" applyFill="1" applyBorder="1" applyAlignment="1" applyProtection="1">
      <alignment horizontal="left"/>
      <protection hidden="1"/>
    </xf>
    <xf numFmtId="14" fontId="52" fillId="42" borderId="13" xfId="48" applyNumberFormat="1" applyFont="1" applyFill="1" applyBorder="1" applyAlignment="1" applyProtection="1">
      <alignment horizontal="left"/>
      <protection hidden="1"/>
    </xf>
    <xf numFmtId="0" fontId="52" fillId="43" borderId="13" xfId="48" applyFont="1" applyFill="1" applyBorder="1" applyAlignment="1" applyProtection="1">
      <alignment horizontal="left"/>
      <protection hidden="1" locked="0"/>
    </xf>
    <xf numFmtId="14" fontId="52" fillId="43" borderId="13" xfId="48" applyNumberFormat="1" applyFont="1" applyFill="1" applyBorder="1" applyAlignment="1" applyProtection="1">
      <alignment horizontal="left"/>
      <protection hidden="1" locked="0"/>
    </xf>
    <xf numFmtId="0" fontId="0" fillId="0" borderId="97" xfId="0" applyBorder="1" applyAlignment="1">
      <alignment/>
    </xf>
    <xf numFmtId="0" fontId="0" fillId="34" borderId="13" xfId="0" applyFill="1" applyBorder="1" applyAlignment="1" applyProtection="1">
      <alignment horizontal="left"/>
      <protection locked="0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urrency 2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 2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K18" sqref="K18"/>
    </sheetView>
  </sheetViews>
  <sheetFormatPr defaultColWidth="11.57421875" defaultRowHeight="12.75"/>
  <cols>
    <col min="1" max="10" width="11.421875" style="233" customWidth="1"/>
    <col min="11" max="16384" width="11.421875" style="233" customWidth="1"/>
  </cols>
  <sheetData>
    <row r="1" spans="1:16" s="230" customFormat="1" ht="18.75" customHeight="1">
      <c r="A1" s="230" t="s">
        <v>53</v>
      </c>
      <c r="H1" s="231"/>
      <c r="I1" s="231"/>
      <c r="J1" s="231"/>
      <c r="K1" s="231"/>
      <c r="L1" s="231"/>
      <c r="M1" s="231"/>
      <c r="N1" s="231"/>
      <c r="O1" s="231"/>
      <c r="P1" s="231"/>
    </row>
    <row r="2" spans="1:16" ht="18">
      <c r="A2" s="230" t="s">
        <v>177</v>
      </c>
      <c r="B2" s="230"/>
      <c r="C2" s="230"/>
      <c r="D2" s="230"/>
      <c r="E2" s="230"/>
      <c r="F2" s="230"/>
      <c r="G2" s="230"/>
      <c r="H2" s="231"/>
      <c r="I2" s="231"/>
      <c r="J2" s="231"/>
      <c r="K2" s="231"/>
      <c r="L2" s="232"/>
      <c r="M2" s="232"/>
      <c r="N2" s="232"/>
      <c r="O2" s="232"/>
      <c r="P2" s="232"/>
    </row>
    <row r="3" spans="1:16" ht="18">
      <c r="A3" s="230" t="s">
        <v>184</v>
      </c>
      <c r="B3" s="230"/>
      <c r="C3" s="230"/>
      <c r="D3" s="230"/>
      <c r="E3" s="230"/>
      <c r="F3" s="230"/>
      <c r="G3" s="230"/>
      <c r="H3" s="231"/>
      <c r="I3" s="231"/>
      <c r="J3" s="231"/>
      <c r="K3" s="231"/>
      <c r="L3" s="232"/>
      <c r="M3" s="232"/>
      <c r="N3" s="232"/>
      <c r="O3" s="232"/>
      <c r="P3" s="232"/>
    </row>
    <row r="4" spans="1:16" ht="18">
      <c r="A4" s="230" t="s">
        <v>168</v>
      </c>
      <c r="B4" s="230"/>
      <c r="C4" s="230"/>
      <c r="D4" s="230"/>
      <c r="E4" s="230"/>
      <c r="F4" s="230"/>
      <c r="G4" s="230"/>
      <c r="H4" s="231"/>
      <c r="I4" s="231"/>
      <c r="J4" s="231"/>
      <c r="K4" s="231"/>
      <c r="L4" s="232"/>
      <c r="M4" s="232"/>
      <c r="N4" s="232"/>
      <c r="O4" s="232"/>
      <c r="P4" s="232"/>
    </row>
    <row r="5" spans="1:16" ht="18">
      <c r="A5" s="230"/>
      <c r="B5" s="230"/>
      <c r="C5" s="230"/>
      <c r="D5" s="230"/>
      <c r="E5" s="230"/>
      <c r="F5" s="230"/>
      <c r="G5" s="230"/>
      <c r="H5" s="231"/>
      <c r="I5" s="231"/>
      <c r="J5" s="231"/>
      <c r="K5" s="231"/>
      <c r="L5" s="232"/>
      <c r="M5" s="232"/>
      <c r="N5" s="232"/>
      <c r="O5" s="232"/>
      <c r="P5" s="232"/>
    </row>
    <row r="6" spans="1:16" ht="18">
      <c r="A6" s="230" t="s">
        <v>154</v>
      </c>
      <c r="B6" s="230"/>
      <c r="C6" s="230"/>
      <c r="D6" s="230"/>
      <c r="E6" s="230"/>
      <c r="F6" s="230"/>
      <c r="G6" s="230"/>
      <c r="H6" s="231"/>
      <c r="I6" s="231"/>
      <c r="J6" s="231"/>
      <c r="K6" s="232"/>
      <c r="L6" s="231"/>
      <c r="M6" s="232"/>
      <c r="N6" s="232"/>
      <c r="O6" s="232"/>
      <c r="P6" s="232"/>
    </row>
    <row r="7" spans="1:16" ht="18">
      <c r="A7" s="230" t="s">
        <v>66</v>
      </c>
      <c r="B7" s="230"/>
      <c r="C7" s="230"/>
      <c r="D7" s="230"/>
      <c r="E7" s="230"/>
      <c r="F7" s="230"/>
      <c r="G7" s="230"/>
      <c r="H7" s="231"/>
      <c r="I7" s="231"/>
      <c r="J7" s="231"/>
      <c r="K7" s="231"/>
      <c r="L7" s="231"/>
      <c r="M7" s="231"/>
      <c r="N7" s="232"/>
      <c r="O7" s="232"/>
      <c r="P7" s="232"/>
    </row>
    <row r="8" spans="1:16" ht="18">
      <c r="A8" s="230" t="s">
        <v>153</v>
      </c>
      <c r="B8" s="230"/>
      <c r="C8" s="230"/>
      <c r="D8" s="230"/>
      <c r="E8" s="230"/>
      <c r="F8" s="230"/>
      <c r="G8" s="230"/>
      <c r="H8" s="231"/>
      <c r="I8" s="231"/>
      <c r="J8" s="231"/>
      <c r="K8" s="231"/>
      <c r="L8" s="231"/>
      <c r="M8" s="231"/>
      <c r="N8" s="232"/>
      <c r="O8" s="232"/>
      <c r="P8" s="232"/>
    </row>
    <row r="9" spans="1:16" ht="18">
      <c r="A9" s="230"/>
      <c r="B9" s="230"/>
      <c r="C9" s="230"/>
      <c r="D9" s="230"/>
      <c r="E9" s="230"/>
      <c r="F9" s="230"/>
      <c r="G9" s="230"/>
      <c r="H9" s="231"/>
      <c r="I9" s="231"/>
      <c r="J9" s="231"/>
      <c r="K9" s="231"/>
      <c r="L9" s="231"/>
      <c r="M9" s="231"/>
      <c r="N9" s="232"/>
      <c r="O9" s="232"/>
      <c r="P9" s="232"/>
    </row>
    <row r="10" spans="1:16" ht="18">
      <c r="A10" s="230" t="s">
        <v>155</v>
      </c>
      <c r="B10" s="230"/>
      <c r="C10" s="230"/>
      <c r="D10" s="230"/>
      <c r="E10" s="234"/>
      <c r="F10" s="234"/>
      <c r="G10" s="234"/>
      <c r="H10" s="231"/>
      <c r="I10" s="231"/>
      <c r="J10" s="231"/>
      <c r="K10" s="231"/>
      <c r="L10" s="231"/>
      <c r="M10" s="231"/>
      <c r="N10" s="232"/>
      <c r="O10" s="232"/>
      <c r="P10" s="232"/>
    </row>
    <row r="11" spans="1:13" ht="18">
      <c r="A11" s="230" t="s">
        <v>179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ht="15.75" customHeight="1">
      <c r="A12" s="230" t="s">
        <v>152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3" ht="15.75" customHeight="1">
      <c r="A13" s="435" t="s">
        <v>178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</row>
    <row r="14" spans="1:13" ht="15.7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9" ht="18">
      <c r="A15" s="235" t="s">
        <v>180</v>
      </c>
      <c r="B15" s="236"/>
      <c r="C15" s="236"/>
      <c r="F15" s="234"/>
      <c r="G15" s="234"/>
      <c r="H15" s="234"/>
      <c r="I15" s="230"/>
    </row>
    <row r="16" spans="1:13" ht="15.7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ht="18">
      <c r="A17" s="230" t="s">
        <v>115</v>
      </c>
    </row>
    <row r="18" spans="1:13" s="238" customFormat="1" ht="18">
      <c r="A18" s="237" t="s">
        <v>54</v>
      </c>
      <c r="C18" s="237"/>
      <c r="D18" s="236"/>
      <c r="E18" s="236"/>
      <c r="F18" s="237"/>
      <c r="G18" s="237"/>
      <c r="I18" s="237"/>
      <c r="J18" s="237"/>
      <c r="K18" s="237"/>
      <c r="L18" s="237"/>
      <c r="M18" s="237"/>
    </row>
    <row r="19" spans="1:13" ht="18">
      <c r="A19" s="236"/>
      <c r="B19" s="230"/>
      <c r="C19" s="236"/>
      <c r="F19" s="236"/>
      <c r="G19" s="236"/>
      <c r="H19" s="230"/>
      <c r="I19" s="236"/>
      <c r="J19" s="237"/>
      <c r="K19" s="237"/>
      <c r="L19" s="237"/>
      <c r="M19" s="237"/>
    </row>
  </sheetData>
  <sheetProtection password="E75A" sheet="1" scenarios="1" selectLockedCells="1" selectUnlockedCells="1"/>
  <printOptions/>
  <pageMargins left="0.7" right="0.7" top="0.787401575" bottom="0.7874015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G2" sqref="G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81">
        <f>SEZNAM!D2</f>
        <v>0</v>
      </c>
      <c r="D2" s="482"/>
      <c r="E2" s="482"/>
      <c r="F2" s="483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80"/>
      <c r="B4" s="480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165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 thickBot="1">
      <c r="A7" s="372">
        <v>1</v>
      </c>
      <c r="B7" s="371" t="s">
        <v>148</v>
      </c>
      <c r="C7" s="326"/>
      <c r="D7" s="326"/>
      <c r="E7" s="326"/>
      <c r="F7" s="327"/>
      <c r="G7" s="328"/>
      <c r="H7" s="192">
        <f>IF(C7="",0,1)</f>
        <v>0</v>
      </c>
    </row>
    <row r="8" spans="1:8" ht="12.75" customHeight="1">
      <c r="A8" s="346">
        <v>2</v>
      </c>
      <c r="B8" s="343" t="s">
        <v>96</v>
      </c>
      <c r="C8" s="14"/>
      <c r="D8" s="14"/>
      <c r="E8" s="14"/>
      <c r="F8" s="97"/>
      <c r="G8" s="120"/>
      <c r="H8" s="194">
        <f aca="true" t="shared" si="0" ref="H8:H27">IF(C8="",0,1)</f>
        <v>0</v>
      </c>
    </row>
    <row r="9" spans="1:8" ht="12.75" customHeight="1" thickBot="1">
      <c r="A9" s="348">
        <v>3</v>
      </c>
      <c r="B9" s="103" t="s">
        <v>96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97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97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97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98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98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98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99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99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99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99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100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100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100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100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104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104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104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104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</sheetData>
  <sheetProtection password="E75A" sheet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B1">
      <selection activeCell="D8" sqref="D8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434" t="s">
        <v>22</v>
      </c>
      <c r="C2" s="489">
        <f>SEZNAM!D2</f>
        <v>0</v>
      </c>
      <c r="D2" s="490"/>
      <c r="E2" s="490"/>
      <c r="F2" s="490"/>
      <c r="G2" s="491"/>
      <c r="H2" s="107"/>
      <c r="J2"/>
      <c r="K2"/>
      <c r="N2"/>
      <c r="O2"/>
    </row>
    <row r="3" spans="3:15" ht="12.75">
      <c r="C3" s="68"/>
      <c r="D3" s="68"/>
      <c r="E3" s="68"/>
      <c r="F3" s="68" t="s">
        <v>183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33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84">
        <v>1</v>
      </c>
      <c r="E5" s="485"/>
      <c r="F5" s="485"/>
      <c r="G5" s="412"/>
      <c r="H5" s="486">
        <v>2</v>
      </c>
      <c r="I5" s="486"/>
      <c r="J5" s="487"/>
      <c r="K5" s="135" t="s">
        <v>0</v>
      </c>
      <c r="L5" s="412"/>
      <c r="N5" s="488"/>
      <c r="O5" s="488"/>
    </row>
    <row r="6" spans="1:15" ht="13.5">
      <c r="A6" s="378" t="s">
        <v>34</v>
      </c>
      <c r="B6" s="341" t="s">
        <v>161</v>
      </c>
      <c r="C6" s="13"/>
      <c r="D6" s="146" t="s">
        <v>26</v>
      </c>
      <c r="E6" s="9" t="s">
        <v>9</v>
      </c>
      <c r="F6" s="109" t="s">
        <v>11</v>
      </c>
      <c r="G6" s="413" t="s">
        <v>176</v>
      </c>
      <c r="H6" s="370" t="s">
        <v>26</v>
      </c>
      <c r="I6" s="9" t="s">
        <v>9</v>
      </c>
      <c r="J6" s="129" t="s">
        <v>11</v>
      </c>
      <c r="K6" s="136" t="s">
        <v>1</v>
      </c>
      <c r="L6" s="413" t="s">
        <v>176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380"/>
      <c r="D7" s="147" t="s">
        <v>10</v>
      </c>
      <c r="E7" s="93"/>
      <c r="F7" s="148"/>
      <c r="G7" s="414"/>
      <c r="H7" s="393" t="s">
        <v>10</v>
      </c>
      <c r="I7" s="22"/>
      <c r="J7" s="130"/>
      <c r="K7" s="137" t="s">
        <v>2</v>
      </c>
      <c r="L7" s="414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149</v>
      </c>
      <c r="C8" s="394" t="str">
        <f aca="true" t="shared" si="0" ref="C8:C25">_xlfn.CONCAT(D8," ",H8)</f>
        <v> </v>
      </c>
      <c r="D8" s="45"/>
      <c r="E8" s="14"/>
      <c r="F8" s="407"/>
      <c r="G8" s="415"/>
      <c r="H8" s="409"/>
      <c r="I8" s="30"/>
      <c r="J8" s="115"/>
      <c r="K8" s="138"/>
      <c r="L8" s="415"/>
      <c r="M8" s="204">
        <f>N8+O8</f>
        <v>0</v>
      </c>
      <c r="N8" s="145">
        <f aca="true" t="shared" si="1" ref="N8:N25">IF(D8="",0,2)</f>
        <v>0</v>
      </c>
      <c r="O8" s="145">
        <f aca="true" t="shared" si="2" ref="O8:O25">IF(K8="",0,1)</f>
        <v>0</v>
      </c>
    </row>
    <row r="9" spans="1:15" ht="13.5" thickBot="1">
      <c r="A9" s="348">
        <v>2</v>
      </c>
      <c r="B9" s="375" t="s">
        <v>149</v>
      </c>
      <c r="C9" s="395" t="str">
        <f t="shared" si="0"/>
        <v> </v>
      </c>
      <c r="D9" s="29"/>
      <c r="E9" s="19"/>
      <c r="F9" s="122"/>
      <c r="G9" s="416"/>
      <c r="H9" s="102"/>
      <c r="I9" s="19"/>
      <c r="J9" s="114"/>
      <c r="K9" s="141"/>
      <c r="L9" s="416"/>
      <c r="M9" s="206">
        <f aca="true" t="shared" si="3" ref="M9:M25">N9+O9</f>
        <v>0</v>
      </c>
      <c r="N9" s="145">
        <f t="shared" si="1"/>
        <v>0</v>
      </c>
      <c r="O9" s="145">
        <f t="shared" si="2"/>
        <v>0</v>
      </c>
    </row>
    <row r="10" spans="1:15" ht="12.75">
      <c r="A10" s="346">
        <v>3</v>
      </c>
      <c r="B10" s="376" t="s">
        <v>105</v>
      </c>
      <c r="C10" s="396" t="str">
        <f t="shared" si="0"/>
        <v> </v>
      </c>
      <c r="D10" s="45"/>
      <c r="E10" s="14"/>
      <c r="F10" s="120"/>
      <c r="G10" s="417"/>
      <c r="H10" s="247"/>
      <c r="I10" s="14"/>
      <c r="J10" s="112"/>
      <c r="K10" s="329"/>
      <c r="L10" s="417"/>
      <c r="M10" s="330">
        <f t="shared" si="3"/>
        <v>0</v>
      </c>
      <c r="N10" s="145">
        <f t="shared" si="1"/>
        <v>0</v>
      </c>
      <c r="O10" s="145">
        <f t="shared" si="2"/>
        <v>0</v>
      </c>
    </row>
    <row r="11" spans="1:15" ht="12.75">
      <c r="A11" s="347">
        <v>4</v>
      </c>
      <c r="B11" s="377" t="s">
        <v>105</v>
      </c>
      <c r="C11" s="397" t="str">
        <f t="shared" si="0"/>
        <v> </v>
      </c>
      <c r="D11" s="27"/>
      <c r="E11" s="15"/>
      <c r="F11" s="123"/>
      <c r="G11" s="418"/>
      <c r="H11" s="28"/>
      <c r="I11" s="15"/>
      <c r="J11" s="113"/>
      <c r="K11" s="139"/>
      <c r="L11" s="418"/>
      <c r="M11" s="205">
        <f t="shared" si="3"/>
        <v>0</v>
      </c>
      <c r="N11" s="145">
        <f t="shared" si="1"/>
        <v>0</v>
      </c>
      <c r="O11" s="145">
        <f t="shared" si="2"/>
        <v>0</v>
      </c>
    </row>
    <row r="12" spans="1:15" ht="12.75">
      <c r="A12" s="347">
        <v>5</v>
      </c>
      <c r="B12" s="377" t="s">
        <v>105</v>
      </c>
      <c r="C12" s="397" t="str">
        <f t="shared" si="0"/>
        <v> </v>
      </c>
      <c r="D12" s="27"/>
      <c r="E12" s="15"/>
      <c r="F12" s="123"/>
      <c r="G12" s="418"/>
      <c r="H12" s="28"/>
      <c r="I12" s="15"/>
      <c r="J12" s="113"/>
      <c r="K12" s="139"/>
      <c r="L12" s="418"/>
      <c r="M12" s="205">
        <f t="shared" si="3"/>
        <v>0</v>
      </c>
      <c r="N12" s="145">
        <f t="shared" si="1"/>
        <v>0</v>
      </c>
      <c r="O12" s="145">
        <f t="shared" si="2"/>
        <v>0</v>
      </c>
    </row>
    <row r="13" spans="1:15" ht="13.5" thickBot="1">
      <c r="A13" s="348">
        <v>6</v>
      </c>
      <c r="B13" s="376" t="s">
        <v>105</v>
      </c>
      <c r="C13" s="395" t="str">
        <f t="shared" si="0"/>
        <v> </v>
      </c>
      <c r="D13" s="29"/>
      <c r="E13" s="19"/>
      <c r="F13" s="120"/>
      <c r="G13" s="415"/>
      <c r="H13" s="410"/>
      <c r="I13" s="24"/>
      <c r="J13" s="112"/>
      <c r="K13" s="140"/>
      <c r="L13" s="415"/>
      <c r="M13" s="206">
        <f t="shared" si="3"/>
        <v>0</v>
      </c>
      <c r="N13" s="145">
        <f t="shared" si="1"/>
        <v>0</v>
      </c>
      <c r="O13" s="145">
        <f t="shared" si="2"/>
        <v>0</v>
      </c>
    </row>
    <row r="14" spans="1:15" ht="12.75">
      <c r="A14" s="352">
        <v>7</v>
      </c>
      <c r="B14" s="374" t="s">
        <v>106</v>
      </c>
      <c r="C14" s="394" t="str">
        <f t="shared" si="0"/>
        <v> </v>
      </c>
      <c r="D14" s="25"/>
      <c r="E14" s="17"/>
      <c r="F14" s="408"/>
      <c r="G14" s="419"/>
      <c r="H14" s="411"/>
      <c r="I14" s="26"/>
      <c r="J14" s="127"/>
      <c r="K14" s="138"/>
      <c r="L14" s="419"/>
      <c r="M14" s="204">
        <f t="shared" si="3"/>
        <v>0</v>
      </c>
      <c r="N14" s="145">
        <f t="shared" si="1"/>
        <v>0</v>
      </c>
      <c r="O14" s="145">
        <f t="shared" si="2"/>
        <v>0</v>
      </c>
    </row>
    <row r="15" spans="1:15" ht="12.75">
      <c r="A15" s="347">
        <v>8</v>
      </c>
      <c r="B15" s="377" t="s">
        <v>106</v>
      </c>
      <c r="C15" s="397" t="str">
        <f t="shared" si="0"/>
        <v> </v>
      </c>
      <c r="D15" s="27"/>
      <c r="E15" s="15"/>
      <c r="F15" s="123"/>
      <c r="G15" s="418"/>
      <c r="H15" s="28"/>
      <c r="I15" s="15"/>
      <c r="J15" s="113"/>
      <c r="K15" s="139"/>
      <c r="L15" s="418"/>
      <c r="M15" s="205">
        <f t="shared" si="3"/>
        <v>0</v>
      </c>
      <c r="N15" s="145">
        <f t="shared" si="1"/>
        <v>0</v>
      </c>
      <c r="O15" s="145">
        <f t="shared" si="2"/>
        <v>0</v>
      </c>
    </row>
    <row r="16" spans="1:15" ht="12.75">
      <c r="A16" s="347">
        <v>9</v>
      </c>
      <c r="B16" s="377" t="s">
        <v>106</v>
      </c>
      <c r="C16" s="397" t="str">
        <f t="shared" si="0"/>
        <v> </v>
      </c>
      <c r="D16" s="27"/>
      <c r="E16" s="15"/>
      <c r="F16" s="123"/>
      <c r="G16" s="418"/>
      <c r="H16" s="28"/>
      <c r="I16" s="15"/>
      <c r="J16" s="113"/>
      <c r="K16" s="139"/>
      <c r="L16" s="418"/>
      <c r="M16" s="205">
        <f t="shared" si="3"/>
        <v>0</v>
      </c>
      <c r="N16" s="145">
        <f t="shared" si="1"/>
        <v>0</v>
      </c>
      <c r="O16" s="145">
        <f t="shared" si="2"/>
        <v>0</v>
      </c>
    </row>
    <row r="17" spans="1:15" ht="12.75">
      <c r="A17" s="347">
        <v>10</v>
      </c>
      <c r="B17" s="377" t="s">
        <v>106</v>
      </c>
      <c r="C17" s="397" t="str">
        <f t="shared" si="0"/>
        <v> </v>
      </c>
      <c r="D17" s="27"/>
      <c r="E17" s="15"/>
      <c r="F17" s="123"/>
      <c r="G17" s="418"/>
      <c r="H17" s="28"/>
      <c r="I17" s="15"/>
      <c r="J17" s="113"/>
      <c r="K17" s="139"/>
      <c r="L17" s="418"/>
      <c r="M17" s="205">
        <f t="shared" si="3"/>
        <v>0</v>
      </c>
      <c r="N17" s="145">
        <f t="shared" si="1"/>
        <v>0</v>
      </c>
      <c r="O17" s="145">
        <f t="shared" si="2"/>
        <v>0</v>
      </c>
    </row>
    <row r="18" spans="1:15" ht="12.75">
      <c r="A18" s="347">
        <v>11</v>
      </c>
      <c r="B18" s="377" t="s">
        <v>106</v>
      </c>
      <c r="C18" s="397" t="str">
        <f t="shared" si="0"/>
        <v> </v>
      </c>
      <c r="D18" s="27"/>
      <c r="E18" s="15"/>
      <c r="F18" s="123"/>
      <c r="G18" s="418"/>
      <c r="H18" s="28"/>
      <c r="I18" s="15"/>
      <c r="J18" s="113"/>
      <c r="K18" s="139"/>
      <c r="L18" s="418"/>
      <c r="M18" s="205">
        <f t="shared" si="3"/>
        <v>0</v>
      </c>
      <c r="N18" s="145">
        <f t="shared" si="1"/>
        <v>0</v>
      </c>
      <c r="O18" s="145">
        <f t="shared" si="2"/>
        <v>0</v>
      </c>
    </row>
    <row r="19" spans="1:19" ht="13.5" thickBot="1">
      <c r="A19" s="348">
        <v>12</v>
      </c>
      <c r="B19" s="376" t="s">
        <v>106</v>
      </c>
      <c r="C19" s="395" t="str">
        <f t="shared" si="0"/>
        <v> </v>
      </c>
      <c r="D19" s="29"/>
      <c r="E19" s="19"/>
      <c r="F19" s="120"/>
      <c r="G19" s="415"/>
      <c r="H19" s="410"/>
      <c r="I19" s="24"/>
      <c r="J19" s="112"/>
      <c r="K19" s="140"/>
      <c r="L19" s="415"/>
      <c r="M19" s="206">
        <f t="shared" si="3"/>
        <v>0</v>
      </c>
      <c r="N19" s="145">
        <f t="shared" si="1"/>
        <v>0</v>
      </c>
      <c r="O19" s="145">
        <f t="shared" si="2"/>
        <v>0</v>
      </c>
      <c r="R19" s="106"/>
      <c r="S19" s="106"/>
    </row>
    <row r="20" spans="1:15" ht="12.75">
      <c r="A20" s="352">
        <v>13</v>
      </c>
      <c r="B20" s="374" t="s">
        <v>107</v>
      </c>
      <c r="C20" s="394" t="str">
        <f t="shared" si="0"/>
        <v> </v>
      </c>
      <c r="D20" s="25"/>
      <c r="E20" s="17"/>
      <c r="F20" s="408"/>
      <c r="G20" s="419"/>
      <c r="H20" s="411"/>
      <c r="I20" s="26"/>
      <c r="J20" s="127"/>
      <c r="K20" s="138"/>
      <c r="L20" s="419"/>
      <c r="M20" s="204">
        <f t="shared" si="3"/>
        <v>0</v>
      </c>
      <c r="N20" s="145">
        <f t="shared" si="1"/>
        <v>0</v>
      </c>
      <c r="O20" s="145">
        <f t="shared" si="2"/>
        <v>0</v>
      </c>
    </row>
    <row r="21" spans="1:15" ht="12.75">
      <c r="A21" s="347">
        <v>14</v>
      </c>
      <c r="B21" s="377" t="s">
        <v>107</v>
      </c>
      <c r="C21" s="397" t="str">
        <f t="shared" si="0"/>
        <v> </v>
      </c>
      <c r="D21" s="27"/>
      <c r="E21" s="15"/>
      <c r="F21" s="123"/>
      <c r="G21" s="418"/>
      <c r="H21" s="28"/>
      <c r="I21" s="15"/>
      <c r="J21" s="113"/>
      <c r="K21" s="139"/>
      <c r="L21" s="418"/>
      <c r="M21" s="205">
        <f t="shared" si="3"/>
        <v>0</v>
      </c>
      <c r="N21" s="145">
        <f t="shared" si="1"/>
        <v>0</v>
      </c>
      <c r="O21" s="145">
        <f t="shared" si="2"/>
        <v>0</v>
      </c>
    </row>
    <row r="22" spans="1:15" ht="13.5" thickBot="1">
      <c r="A22" s="348">
        <v>15</v>
      </c>
      <c r="B22" s="375" t="s">
        <v>107</v>
      </c>
      <c r="C22" s="395" t="str">
        <f t="shared" si="0"/>
        <v> </v>
      </c>
      <c r="D22" s="29"/>
      <c r="E22" s="19"/>
      <c r="F22" s="122"/>
      <c r="G22" s="416"/>
      <c r="H22" s="102"/>
      <c r="I22" s="19"/>
      <c r="J22" s="114"/>
      <c r="K22" s="141"/>
      <c r="L22" s="416"/>
      <c r="M22" s="206">
        <f t="shared" si="3"/>
        <v>0</v>
      </c>
      <c r="N22" s="145">
        <f t="shared" si="1"/>
        <v>0</v>
      </c>
      <c r="O22" s="145">
        <f t="shared" si="2"/>
        <v>0</v>
      </c>
    </row>
    <row r="23" spans="1:15" ht="12.75">
      <c r="A23" s="346">
        <v>16</v>
      </c>
      <c r="B23" s="376" t="s">
        <v>108</v>
      </c>
      <c r="C23" s="398" t="str">
        <f t="shared" si="0"/>
        <v> </v>
      </c>
      <c r="D23" s="45"/>
      <c r="E23" s="14"/>
      <c r="F23" s="120"/>
      <c r="G23" s="417"/>
      <c r="H23" s="247"/>
      <c r="I23" s="14"/>
      <c r="J23" s="112"/>
      <c r="K23" s="329"/>
      <c r="L23" s="417"/>
      <c r="M23" s="330">
        <f t="shared" si="3"/>
        <v>0</v>
      </c>
      <c r="N23" s="145">
        <f t="shared" si="1"/>
        <v>0</v>
      </c>
      <c r="O23" s="145">
        <f t="shared" si="2"/>
        <v>0</v>
      </c>
    </row>
    <row r="24" spans="1:15" ht="12.75">
      <c r="A24" s="347">
        <v>17</v>
      </c>
      <c r="B24" s="377" t="s">
        <v>108</v>
      </c>
      <c r="C24" s="397" t="str">
        <f t="shared" si="0"/>
        <v> </v>
      </c>
      <c r="D24" s="27"/>
      <c r="E24" s="15"/>
      <c r="F24" s="123"/>
      <c r="G24" s="418"/>
      <c r="H24" s="28"/>
      <c r="I24" s="15"/>
      <c r="J24" s="113"/>
      <c r="K24" s="139"/>
      <c r="L24" s="418"/>
      <c r="M24" s="205">
        <f t="shared" si="3"/>
        <v>0</v>
      </c>
      <c r="N24" s="145">
        <f t="shared" si="1"/>
        <v>0</v>
      </c>
      <c r="O24" s="145">
        <f t="shared" si="2"/>
        <v>0</v>
      </c>
    </row>
    <row r="25" spans="1:15" ht="13.5" thickBot="1">
      <c r="A25" s="348">
        <v>18</v>
      </c>
      <c r="B25" s="375" t="s">
        <v>108</v>
      </c>
      <c r="C25" s="395" t="str">
        <f t="shared" si="0"/>
        <v> </v>
      </c>
      <c r="D25" s="29"/>
      <c r="E25" s="19"/>
      <c r="F25" s="122"/>
      <c r="G25" s="420"/>
      <c r="H25" s="102"/>
      <c r="I25" s="19"/>
      <c r="J25" s="114"/>
      <c r="K25" s="141"/>
      <c r="L25" s="420"/>
      <c r="M25" s="206">
        <f t="shared" si="3"/>
        <v>0</v>
      </c>
      <c r="N25" s="145">
        <f t="shared" si="1"/>
        <v>0</v>
      </c>
      <c r="O25" s="145">
        <f t="shared" si="2"/>
        <v>0</v>
      </c>
    </row>
    <row r="26" spans="13:14" ht="13.5" thickBot="1">
      <c r="M26" s="207">
        <f>SUM(M8:M25)</f>
        <v>0</v>
      </c>
      <c r="N26" s="145"/>
    </row>
  </sheetData>
  <sheetProtection password="E75A" sheet="1" selectLockedCells="1"/>
  <mergeCells count="4">
    <mergeCell ref="D5:F5"/>
    <mergeCell ref="H5:J5"/>
    <mergeCell ref="N5:O5"/>
    <mergeCell ref="C2:G2"/>
  </mergeCells>
  <printOptions/>
  <pageMargins left="0.7" right="0.7" top="0.75" bottom="0.75" header="0.3" footer="0.3"/>
  <pageSetup horizontalDpi="600" verticalDpi="600" orientation="portrait" scale="4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1" width="14.8515625" style="116" customWidth="1"/>
    <col min="12" max="12" width="11.7109375" style="142" hidden="1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L1"/>
      <c r="N1"/>
      <c r="O1"/>
    </row>
    <row r="2" spans="2:15" ht="15" customHeight="1" thickBot="1">
      <c r="B2" s="434" t="s">
        <v>22</v>
      </c>
      <c r="C2" s="426">
        <f>SEZNAM!D2</f>
        <v>0</v>
      </c>
      <c r="D2" s="492">
        <f>SEZNAM!D2</f>
        <v>0</v>
      </c>
      <c r="E2" s="492"/>
      <c r="F2" s="492"/>
      <c r="G2" s="493"/>
      <c r="H2" s="107"/>
      <c r="J2"/>
      <c r="K2"/>
      <c r="L2"/>
      <c r="N2"/>
      <c r="O2"/>
    </row>
    <row r="3" spans="3:15" ht="12.75">
      <c r="C3" s="68"/>
      <c r="D3" s="68"/>
      <c r="E3" s="68"/>
      <c r="F3" s="68" t="s">
        <v>183</v>
      </c>
      <c r="G3" s="68"/>
      <c r="H3" s="108"/>
      <c r="J3"/>
      <c r="K3"/>
      <c r="L3"/>
      <c r="N3"/>
      <c r="O3"/>
    </row>
    <row r="4" spans="2:12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28"/>
      <c r="L4" s="134"/>
    </row>
    <row r="5" spans="2:15" ht="13.5" thickBot="1">
      <c r="B5" s="7"/>
      <c r="C5" s="5"/>
      <c r="D5" s="484">
        <v>1</v>
      </c>
      <c r="E5" s="485"/>
      <c r="F5" s="485"/>
      <c r="G5" s="412"/>
      <c r="H5" s="486">
        <v>2</v>
      </c>
      <c r="I5" s="486"/>
      <c r="J5" s="486"/>
      <c r="K5" s="412"/>
      <c r="L5" s="427" t="s">
        <v>0</v>
      </c>
      <c r="N5" s="488"/>
      <c r="O5" s="488"/>
    </row>
    <row r="6" spans="1:15" ht="13.5">
      <c r="A6" s="378" t="s">
        <v>34</v>
      </c>
      <c r="B6" s="341" t="s">
        <v>136</v>
      </c>
      <c r="C6" s="13"/>
      <c r="D6" s="146" t="s">
        <v>26</v>
      </c>
      <c r="E6" s="9" t="s">
        <v>9</v>
      </c>
      <c r="F6" s="109" t="s">
        <v>11</v>
      </c>
      <c r="G6" s="413" t="s">
        <v>176</v>
      </c>
      <c r="H6" s="370" t="s">
        <v>26</v>
      </c>
      <c r="I6" s="9" t="s">
        <v>9</v>
      </c>
      <c r="J6" s="109" t="s">
        <v>11</v>
      </c>
      <c r="K6" s="413" t="s">
        <v>176</v>
      </c>
      <c r="L6" s="428" t="s">
        <v>1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380"/>
      <c r="D7" s="147" t="s">
        <v>10</v>
      </c>
      <c r="E7" s="93"/>
      <c r="F7" s="148"/>
      <c r="G7" s="414"/>
      <c r="H7" s="393" t="s">
        <v>10</v>
      </c>
      <c r="I7" s="22"/>
      <c r="J7" s="117"/>
      <c r="K7" s="430"/>
      <c r="L7" s="429" t="s">
        <v>2</v>
      </c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149</v>
      </c>
      <c r="C8" s="394" t="str">
        <f>_xlfn.CONCAT(D8," ",H8)</f>
        <v> </v>
      </c>
      <c r="D8" s="45"/>
      <c r="E8" s="14"/>
      <c r="F8" s="407"/>
      <c r="G8" s="415"/>
      <c r="H8" s="409"/>
      <c r="I8" s="30"/>
      <c r="J8" s="407"/>
      <c r="K8" s="415"/>
      <c r="L8" s="421"/>
      <c r="M8" s="204">
        <f>N8+O8</f>
        <v>0</v>
      </c>
      <c r="N8" s="145">
        <f aca="true" t="shared" si="0" ref="N8:N25">IF(D8="",0,2)</f>
        <v>0</v>
      </c>
      <c r="O8" s="145">
        <f aca="true" t="shared" si="1" ref="O8:O25">IF(L8="",0,1)</f>
        <v>0</v>
      </c>
    </row>
    <row r="9" spans="1:15" ht="13.5" thickBot="1">
      <c r="A9" s="348">
        <v>2</v>
      </c>
      <c r="B9" s="375" t="s">
        <v>149</v>
      </c>
      <c r="C9" s="395" t="str">
        <f aca="true" t="shared" si="2" ref="C9:C25">_xlfn.CONCAT(D9," ",H9)</f>
        <v> </v>
      </c>
      <c r="D9" s="29"/>
      <c r="E9" s="19"/>
      <c r="F9" s="122"/>
      <c r="G9" s="416"/>
      <c r="H9" s="102"/>
      <c r="I9" s="19"/>
      <c r="J9" s="122"/>
      <c r="K9" s="416"/>
      <c r="L9" s="422"/>
      <c r="M9" s="206">
        <f>N9+O9</f>
        <v>0</v>
      </c>
      <c r="N9" s="145">
        <f t="shared" si="0"/>
        <v>0</v>
      </c>
      <c r="O9" s="145">
        <f t="shared" si="1"/>
        <v>0</v>
      </c>
    </row>
    <row r="10" spans="1:15" ht="12.75">
      <c r="A10" s="347">
        <v>3</v>
      </c>
      <c r="B10" s="377" t="s">
        <v>105</v>
      </c>
      <c r="C10" s="397" t="str">
        <f t="shared" si="2"/>
        <v> </v>
      </c>
      <c r="D10" s="27"/>
      <c r="E10" s="15"/>
      <c r="F10" s="123"/>
      <c r="G10" s="418"/>
      <c r="H10" s="28"/>
      <c r="I10" s="15"/>
      <c r="J10" s="123"/>
      <c r="K10" s="418"/>
      <c r="L10" s="424"/>
      <c r="M10" s="205">
        <f aca="true" t="shared" si="3" ref="M10:M25">N10+O10</f>
        <v>0</v>
      </c>
      <c r="N10" s="145">
        <f t="shared" si="0"/>
        <v>0</v>
      </c>
      <c r="O10" s="145">
        <f t="shared" si="1"/>
        <v>0</v>
      </c>
    </row>
    <row r="11" spans="1:15" ht="12.75">
      <c r="A11" s="347">
        <v>4</v>
      </c>
      <c r="B11" s="377" t="s">
        <v>105</v>
      </c>
      <c r="C11" s="397" t="str">
        <f t="shared" si="2"/>
        <v> </v>
      </c>
      <c r="D11" s="27"/>
      <c r="E11" s="15"/>
      <c r="F11" s="123"/>
      <c r="G11" s="418"/>
      <c r="H11" s="28"/>
      <c r="I11" s="15"/>
      <c r="J11" s="123"/>
      <c r="K11" s="418"/>
      <c r="L11" s="424"/>
      <c r="M11" s="205">
        <f t="shared" si="3"/>
        <v>0</v>
      </c>
      <c r="N11" s="145">
        <f t="shared" si="0"/>
        <v>0</v>
      </c>
      <c r="O11" s="145">
        <f t="shared" si="1"/>
        <v>0</v>
      </c>
    </row>
    <row r="12" spans="1:15" ht="12.75">
      <c r="A12" s="347">
        <v>5</v>
      </c>
      <c r="B12" s="377" t="s">
        <v>105</v>
      </c>
      <c r="C12" s="397" t="str">
        <f t="shared" si="2"/>
        <v> </v>
      </c>
      <c r="D12" s="27"/>
      <c r="E12" s="15"/>
      <c r="F12" s="123"/>
      <c r="G12" s="418"/>
      <c r="H12" s="28"/>
      <c r="I12" s="15"/>
      <c r="J12" s="123"/>
      <c r="K12" s="418"/>
      <c r="L12" s="424"/>
      <c r="M12" s="205">
        <f t="shared" si="3"/>
        <v>0</v>
      </c>
      <c r="N12" s="145">
        <f t="shared" si="0"/>
        <v>0</v>
      </c>
      <c r="O12" s="145">
        <f t="shared" si="1"/>
        <v>0</v>
      </c>
    </row>
    <row r="13" spans="1:15" ht="13.5" thickBot="1">
      <c r="A13" s="348">
        <v>6</v>
      </c>
      <c r="B13" s="376" t="s">
        <v>105</v>
      </c>
      <c r="C13" s="395" t="str">
        <f t="shared" si="2"/>
        <v> </v>
      </c>
      <c r="D13" s="29"/>
      <c r="E13" s="19"/>
      <c r="F13" s="120"/>
      <c r="G13" s="415"/>
      <c r="H13" s="410"/>
      <c r="I13" s="24"/>
      <c r="J13" s="120"/>
      <c r="K13" s="415"/>
      <c r="L13" s="425"/>
      <c r="M13" s="206">
        <f t="shared" si="3"/>
        <v>0</v>
      </c>
      <c r="N13" s="145">
        <f t="shared" si="0"/>
        <v>0</v>
      </c>
      <c r="O13" s="145">
        <f t="shared" si="1"/>
        <v>0</v>
      </c>
    </row>
    <row r="14" spans="1:15" ht="12.75">
      <c r="A14" s="352">
        <v>7</v>
      </c>
      <c r="B14" s="374" t="s">
        <v>106</v>
      </c>
      <c r="C14" s="394" t="str">
        <f t="shared" si="2"/>
        <v> </v>
      </c>
      <c r="D14" s="25"/>
      <c r="E14" s="17"/>
      <c r="F14" s="408"/>
      <c r="G14" s="419"/>
      <c r="H14" s="411"/>
      <c r="I14" s="26"/>
      <c r="J14" s="408"/>
      <c r="K14" s="419"/>
      <c r="L14" s="421"/>
      <c r="M14" s="204">
        <f t="shared" si="3"/>
        <v>0</v>
      </c>
      <c r="N14" s="145">
        <f t="shared" si="0"/>
        <v>0</v>
      </c>
      <c r="O14" s="145">
        <f t="shared" si="1"/>
        <v>0</v>
      </c>
    </row>
    <row r="15" spans="1:15" ht="12.75">
      <c r="A15" s="347">
        <v>8</v>
      </c>
      <c r="B15" s="377" t="s">
        <v>106</v>
      </c>
      <c r="C15" s="397" t="str">
        <f t="shared" si="2"/>
        <v> </v>
      </c>
      <c r="D15" s="27"/>
      <c r="E15" s="15"/>
      <c r="F15" s="123"/>
      <c r="G15" s="418"/>
      <c r="H15" s="28"/>
      <c r="I15" s="15"/>
      <c r="J15" s="123"/>
      <c r="K15" s="418"/>
      <c r="L15" s="424"/>
      <c r="M15" s="205">
        <f t="shared" si="3"/>
        <v>0</v>
      </c>
      <c r="N15" s="145">
        <f t="shared" si="0"/>
        <v>0</v>
      </c>
      <c r="O15" s="145">
        <f t="shared" si="1"/>
        <v>0</v>
      </c>
    </row>
    <row r="16" spans="1:15" ht="12.75">
      <c r="A16" s="347">
        <v>9</v>
      </c>
      <c r="B16" s="377" t="s">
        <v>106</v>
      </c>
      <c r="C16" s="397" t="str">
        <f t="shared" si="2"/>
        <v> </v>
      </c>
      <c r="D16" s="27"/>
      <c r="E16" s="15"/>
      <c r="F16" s="123"/>
      <c r="G16" s="418"/>
      <c r="H16" s="28"/>
      <c r="I16" s="15"/>
      <c r="J16" s="123"/>
      <c r="K16" s="418"/>
      <c r="L16" s="424"/>
      <c r="M16" s="205">
        <f t="shared" si="3"/>
        <v>0</v>
      </c>
      <c r="N16" s="145">
        <f t="shared" si="0"/>
        <v>0</v>
      </c>
      <c r="O16" s="145">
        <f t="shared" si="1"/>
        <v>0</v>
      </c>
    </row>
    <row r="17" spans="1:15" ht="12.75">
      <c r="A17" s="347">
        <v>10</v>
      </c>
      <c r="B17" s="377" t="s">
        <v>106</v>
      </c>
      <c r="C17" s="397" t="str">
        <f t="shared" si="2"/>
        <v> </v>
      </c>
      <c r="D17" s="27"/>
      <c r="E17" s="15"/>
      <c r="F17" s="123"/>
      <c r="G17" s="418"/>
      <c r="H17" s="28"/>
      <c r="I17" s="15"/>
      <c r="J17" s="123"/>
      <c r="K17" s="418"/>
      <c r="L17" s="424"/>
      <c r="M17" s="205">
        <f t="shared" si="3"/>
        <v>0</v>
      </c>
      <c r="N17" s="145">
        <f t="shared" si="0"/>
        <v>0</v>
      </c>
      <c r="O17" s="145">
        <f t="shared" si="1"/>
        <v>0</v>
      </c>
    </row>
    <row r="18" spans="1:15" ht="12.75">
      <c r="A18" s="347">
        <v>11</v>
      </c>
      <c r="B18" s="377" t="s">
        <v>106</v>
      </c>
      <c r="C18" s="397" t="str">
        <f t="shared" si="2"/>
        <v> </v>
      </c>
      <c r="D18" s="27"/>
      <c r="E18" s="15"/>
      <c r="F18" s="123"/>
      <c r="G18" s="418"/>
      <c r="H18" s="28"/>
      <c r="I18" s="15"/>
      <c r="J18" s="123"/>
      <c r="K18" s="418"/>
      <c r="L18" s="424"/>
      <c r="M18" s="205">
        <f t="shared" si="3"/>
        <v>0</v>
      </c>
      <c r="N18" s="145">
        <f t="shared" si="0"/>
        <v>0</v>
      </c>
      <c r="O18" s="145">
        <f t="shared" si="1"/>
        <v>0</v>
      </c>
    </row>
    <row r="19" spans="1:19" ht="13.5" thickBot="1">
      <c r="A19" s="348">
        <v>12</v>
      </c>
      <c r="B19" s="376" t="s">
        <v>106</v>
      </c>
      <c r="C19" s="395" t="str">
        <f t="shared" si="2"/>
        <v> </v>
      </c>
      <c r="D19" s="29"/>
      <c r="E19" s="19"/>
      <c r="F19" s="120"/>
      <c r="G19" s="415"/>
      <c r="H19" s="410"/>
      <c r="I19" s="24"/>
      <c r="J19" s="120"/>
      <c r="K19" s="415"/>
      <c r="L19" s="425"/>
      <c r="M19" s="206">
        <f t="shared" si="3"/>
        <v>0</v>
      </c>
      <c r="N19" s="145">
        <f t="shared" si="0"/>
        <v>0</v>
      </c>
      <c r="O19" s="145">
        <f t="shared" si="1"/>
        <v>0</v>
      </c>
      <c r="R19" s="106"/>
      <c r="S19" s="106"/>
    </row>
    <row r="20" spans="1:15" ht="12.75">
      <c r="A20" s="352">
        <v>13</v>
      </c>
      <c r="B20" s="374" t="s">
        <v>107</v>
      </c>
      <c r="C20" s="394" t="str">
        <f t="shared" si="2"/>
        <v> </v>
      </c>
      <c r="D20" s="25"/>
      <c r="E20" s="17"/>
      <c r="F20" s="408"/>
      <c r="G20" s="419"/>
      <c r="H20" s="411"/>
      <c r="I20" s="26"/>
      <c r="J20" s="408"/>
      <c r="K20" s="419"/>
      <c r="L20" s="421"/>
      <c r="M20" s="204">
        <f t="shared" si="3"/>
        <v>0</v>
      </c>
      <c r="N20" s="145">
        <f t="shared" si="0"/>
        <v>0</v>
      </c>
      <c r="O20" s="145">
        <f t="shared" si="1"/>
        <v>0</v>
      </c>
    </row>
    <row r="21" spans="1:15" ht="12.75">
      <c r="A21" s="347">
        <v>14</v>
      </c>
      <c r="B21" s="377" t="s">
        <v>107</v>
      </c>
      <c r="C21" s="397" t="str">
        <f t="shared" si="2"/>
        <v> </v>
      </c>
      <c r="D21" s="27"/>
      <c r="E21" s="15"/>
      <c r="F21" s="123"/>
      <c r="G21" s="418"/>
      <c r="H21" s="28"/>
      <c r="I21" s="15"/>
      <c r="J21" s="123"/>
      <c r="K21" s="418"/>
      <c r="L21" s="424"/>
      <c r="M21" s="205">
        <f t="shared" si="3"/>
        <v>0</v>
      </c>
      <c r="N21" s="145">
        <f t="shared" si="0"/>
        <v>0</v>
      </c>
      <c r="O21" s="145">
        <f t="shared" si="1"/>
        <v>0</v>
      </c>
    </row>
    <row r="22" spans="1:15" ht="13.5" thickBot="1">
      <c r="A22" s="348">
        <v>15</v>
      </c>
      <c r="B22" s="375" t="s">
        <v>107</v>
      </c>
      <c r="C22" s="395" t="str">
        <f t="shared" si="2"/>
        <v> </v>
      </c>
      <c r="D22" s="29"/>
      <c r="E22" s="19"/>
      <c r="F22" s="122"/>
      <c r="G22" s="416"/>
      <c r="H22" s="102"/>
      <c r="I22" s="19"/>
      <c r="J22" s="122"/>
      <c r="K22" s="416"/>
      <c r="L22" s="422"/>
      <c r="M22" s="206">
        <f t="shared" si="3"/>
        <v>0</v>
      </c>
      <c r="N22" s="145">
        <f t="shared" si="0"/>
        <v>0</v>
      </c>
      <c r="O22" s="145">
        <f t="shared" si="1"/>
        <v>0</v>
      </c>
    </row>
    <row r="23" spans="1:15" ht="12.75">
      <c r="A23" s="346">
        <v>16</v>
      </c>
      <c r="B23" s="376" t="s">
        <v>108</v>
      </c>
      <c r="C23" s="398" t="str">
        <f t="shared" si="2"/>
        <v> </v>
      </c>
      <c r="D23" s="45"/>
      <c r="E23" s="14"/>
      <c r="F23" s="120"/>
      <c r="G23" s="417"/>
      <c r="H23" s="247"/>
      <c r="I23" s="14"/>
      <c r="J23" s="120"/>
      <c r="K23" s="417"/>
      <c r="L23" s="423"/>
      <c r="M23" s="330">
        <f t="shared" si="3"/>
        <v>0</v>
      </c>
      <c r="N23" s="145">
        <f t="shared" si="0"/>
        <v>0</v>
      </c>
      <c r="O23" s="145">
        <f t="shared" si="1"/>
        <v>0</v>
      </c>
    </row>
    <row r="24" spans="1:15" ht="12.75">
      <c r="A24" s="347">
        <v>17</v>
      </c>
      <c r="B24" s="377" t="s">
        <v>108</v>
      </c>
      <c r="C24" s="397" t="str">
        <f t="shared" si="2"/>
        <v> </v>
      </c>
      <c r="D24" s="27"/>
      <c r="E24" s="15"/>
      <c r="F24" s="123"/>
      <c r="G24" s="418"/>
      <c r="H24" s="28"/>
      <c r="I24" s="15"/>
      <c r="J24" s="123"/>
      <c r="K24" s="418"/>
      <c r="L24" s="424"/>
      <c r="M24" s="205">
        <f t="shared" si="3"/>
        <v>0</v>
      </c>
      <c r="N24" s="145">
        <f t="shared" si="0"/>
        <v>0</v>
      </c>
      <c r="O24" s="145">
        <f t="shared" si="1"/>
        <v>0</v>
      </c>
    </row>
    <row r="25" spans="1:15" ht="13.5" thickBot="1">
      <c r="A25" s="348">
        <v>18</v>
      </c>
      <c r="B25" s="375" t="s">
        <v>108</v>
      </c>
      <c r="C25" s="395" t="str">
        <f t="shared" si="2"/>
        <v> </v>
      </c>
      <c r="D25" s="29"/>
      <c r="E25" s="19"/>
      <c r="F25" s="122"/>
      <c r="G25" s="420"/>
      <c r="H25" s="102"/>
      <c r="I25" s="19"/>
      <c r="J25" s="122"/>
      <c r="K25" s="420"/>
      <c r="L25" s="422"/>
      <c r="M25" s="206">
        <f t="shared" si="3"/>
        <v>0</v>
      </c>
      <c r="N25" s="145">
        <f t="shared" si="0"/>
        <v>0</v>
      </c>
      <c r="O25" s="145">
        <f t="shared" si="1"/>
        <v>0</v>
      </c>
    </row>
    <row r="26" spans="13:14" ht="13.5" thickBot="1">
      <c r="M26" s="207">
        <f>SUM(M8:M25)</f>
        <v>0</v>
      </c>
      <c r="N26" s="145"/>
    </row>
  </sheetData>
  <sheetProtection password="E75A" sheet="1" selectLockedCells="1"/>
  <mergeCells count="4">
    <mergeCell ref="D5:F5"/>
    <mergeCell ref="H5:J5"/>
    <mergeCell ref="N5:O5"/>
    <mergeCell ref="D2:G2"/>
  </mergeCells>
  <printOptions/>
  <pageMargins left="0.7" right="0.7" top="0.75" bottom="0.75" header="0.3" footer="0.3"/>
  <pageSetup horizontalDpi="600" verticalDpi="600" orientation="portrait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300"/>
  </sheetPr>
  <dimension ref="A1:S26"/>
  <sheetViews>
    <sheetView zoomScalePageLayoutView="0" workbookViewId="0" topLeftCell="A1">
      <selection activeCell="D2" sqref="D2:G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434" t="s">
        <v>22</v>
      </c>
      <c r="C2" s="431">
        <f>SEZNAM!D2</f>
        <v>0</v>
      </c>
      <c r="D2" s="494">
        <f>SEZNAM!D2</f>
        <v>0</v>
      </c>
      <c r="E2" s="495"/>
      <c r="F2" s="495"/>
      <c r="G2" s="496"/>
      <c r="H2" s="107"/>
      <c r="J2"/>
      <c r="K2"/>
      <c r="N2"/>
      <c r="O2"/>
    </row>
    <row r="3" spans="3:15" ht="12.75">
      <c r="C3" s="68"/>
      <c r="D3" s="68"/>
      <c r="E3" s="68"/>
      <c r="F3" s="68" t="s">
        <v>183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84">
        <v>1</v>
      </c>
      <c r="E5" s="485"/>
      <c r="F5" s="485"/>
      <c r="G5" s="412"/>
      <c r="H5" s="486">
        <v>2</v>
      </c>
      <c r="I5" s="486"/>
      <c r="J5" s="487"/>
      <c r="K5" s="135" t="s">
        <v>0</v>
      </c>
      <c r="L5" s="412"/>
      <c r="N5" s="488"/>
      <c r="O5" s="488"/>
    </row>
    <row r="6" spans="1:15" ht="13.5">
      <c r="A6" s="378" t="s">
        <v>34</v>
      </c>
      <c r="B6" s="341" t="s">
        <v>139</v>
      </c>
      <c r="C6" s="13"/>
      <c r="D6" s="146" t="s">
        <v>26</v>
      </c>
      <c r="E6" s="9" t="s">
        <v>9</v>
      </c>
      <c r="F6" s="109" t="s">
        <v>11</v>
      </c>
      <c r="G6" s="413" t="s">
        <v>176</v>
      </c>
      <c r="H6" s="370" t="s">
        <v>26</v>
      </c>
      <c r="I6" s="9" t="s">
        <v>9</v>
      </c>
      <c r="J6" s="129" t="s">
        <v>11</v>
      </c>
      <c r="K6" s="136" t="s">
        <v>1</v>
      </c>
      <c r="L6" s="413" t="s">
        <v>176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74"/>
      <c r="D7" s="147" t="s">
        <v>10</v>
      </c>
      <c r="E7" s="93"/>
      <c r="F7" s="148"/>
      <c r="G7" s="414"/>
      <c r="H7" s="393" t="s">
        <v>10</v>
      </c>
      <c r="I7" s="22"/>
      <c r="J7" s="130"/>
      <c r="K7" s="137" t="s">
        <v>2</v>
      </c>
      <c r="L7" s="414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149</v>
      </c>
      <c r="C8" s="399" t="str">
        <f>_xlfn.CONCAT(D8," ",H8)</f>
        <v> </v>
      </c>
      <c r="D8" s="247"/>
      <c r="E8" s="14"/>
      <c r="F8" s="407"/>
      <c r="G8" s="415"/>
      <c r="H8" s="409"/>
      <c r="I8" s="30"/>
      <c r="J8" s="115"/>
      <c r="K8" s="138"/>
      <c r="L8" s="415"/>
      <c r="M8" s="204">
        <f>N8+O8</f>
        <v>0</v>
      </c>
      <c r="N8" s="145">
        <f aca="true" t="shared" si="0" ref="N8:N25">IF(D8="",0,2)</f>
        <v>0</v>
      </c>
      <c r="O8" s="145">
        <f aca="true" t="shared" si="1" ref="O8:O25">IF(K8="",0,1)</f>
        <v>0</v>
      </c>
    </row>
    <row r="9" spans="1:15" ht="13.5" thickBot="1">
      <c r="A9" s="348">
        <v>2</v>
      </c>
      <c r="B9" s="375" t="s">
        <v>149</v>
      </c>
      <c r="C9" s="400" t="str">
        <f aca="true" t="shared" si="2" ref="C9:C25">_xlfn.CONCAT(D9," ",H9)</f>
        <v> </v>
      </c>
      <c r="D9" s="102"/>
      <c r="E9" s="19"/>
      <c r="F9" s="122"/>
      <c r="G9" s="416"/>
      <c r="H9" s="102"/>
      <c r="I9" s="19"/>
      <c r="J9" s="114"/>
      <c r="K9" s="141"/>
      <c r="L9" s="416"/>
      <c r="M9" s="206">
        <f>N9+O9</f>
        <v>0</v>
      </c>
      <c r="N9" s="145">
        <f t="shared" si="0"/>
        <v>0</v>
      </c>
      <c r="O9" s="145">
        <f t="shared" si="1"/>
        <v>0</v>
      </c>
    </row>
    <row r="10" spans="1:15" ht="12.75">
      <c r="A10" s="347">
        <v>3</v>
      </c>
      <c r="B10" s="377" t="s">
        <v>105</v>
      </c>
      <c r="C10" s="399" t="str">
        <f t="shared" si="2"/>
        <v> </v>
      </c>
      <c r="D10" s="28"/>
      <c r="E10" s="15"/>
      <c r="F10" s="123"/>
      <c r="G10" s="418"/>
      <c r="H10" s="28"/>
      <c r="I10" s="15"/>
      <c r="J10" s="113"/>
      <c r="K10" s="139"/>
      <c r="L10" s="418"/>
      <c r="M10" s="205">
        <f aca="true" t="shared" si="3" ref="M10:M25">N10+O10</f>
        <v>0</v>
      </c>
      <c r="N10" s="145">
        <f t="shared" si="0"/>
        <v>0</v>
      </c>
      <c r="O10" s="145">
        <f t="shared" si="1"/>
        <v>0</v>
      </c>
    </row>
    <row r="11" spans="1:15" ht="12.75">
      <c r="A11" s="347">
        <v>4</v>
      </c>
      <c r="B11" s="377" t="s">
        <v>105</v>
      </c>
      <c r="C11" s="401" t="str">
        <f t="shared" si="2"/>
        <v> </v>
      </c>
      <c r="D11" s="28"/>
      <c r="E11" s="15"/>
      <c r="F11" s="123"/>
      <c r="G11" s="418"/>
      <c r="H11" s="28"/>
      <c r="I11" s="15"/>
      <c r="J11" s="113"/>
      <c r="K11" s="139"/>
      <c r="L11" s="418"/>
      <c r="M11" s="205">
        <f t="shared" si="3"/>
        <v>0</v>
      </c>
      <c r="N11" s="145">
        <f t="shared" si="0"/>
        <v>0</v>
      </c>
      <c r="O11" s="145">
        <f t="shared" si="1"/>
        <v>0</v>
      </c>
    </row>
    <row r="12" spans="1:15" ht="12.75">
      <c r="A12" s="347">
        <v>5</v>
      </c>
      <c r="B12" s="377" t="s">
        <v>105</v>
      </c>
      <c r="C12" s="401" t="str">
        <f t="shared" si="2"/>
        <v> </v>
      </c>
      <c r="D12" s="28"/>
      <c r="E12" s="15"/>
      <c r="F12" s="123"/>
      <c r="G12" s="418"/>
      <c r="H12" s="28"/>
      <c r="I12" s="15"/>
      <c r="J12" s="113"/>
      <c r="K12" s="139"/>
      <c r="L12" s="418"/>
      <c r="M12" s="205">
        <f t="shared" si="3"/>
        <v>0</v>
      </c>
      <c r="N12" s="145">
        <f t="shared" si="0"/>
        <v>0</v>
      </c>
      <c r="O12" s="145">
        <f t="shared" si="1"/>
        <v>0</v>
      </c>
    </row>
    <row r="13" spans="1:15" ht="13.5" thickBot="1">
      <c r="A13" s="348">
        <v>6</v>
      </c>
      <c r="B13" s="376" t="s">
        <v>105</v>
      </c>
      <c r="C13" s="400" t="str">
        <f t="shared" si="2"/>
        <v> </v>
      </c>
      <c r="D13" s="102"/>
      <c r="E13" s="19"/>
      <c r="F13" s="120"/>
      <c r="G13" s="415"/>
      <c r="H13" s="410"/>
      <c r="I13" s="24"/>
      <c r="J13" s="112"/>
      <c r="K13" s="140"/>
      <c r="L13" s="415"/>
      <c r="M13" s="206">
        <f t="shared" si="3"/>
        <v>0</v>
      </c>
      <c r="N13" s="145">
        <f t="shared" si="0"/>
        <v>0</v>
      </c>
      <c r="O13" s="145">
        <f t="shared" si="1"/>
        <v>0</v>
      </c>
    </row>
    <row r="14" spans="1:15" ht="12.75">
      <c r="A14" s="352">
        <v>7</v>
      </c>
      <c r="B14" s="374" t="s">
        <v>106</v>
      </c>
      <c r="C14" s="399" t="str">
        <f t="shared" si="2"/>
        <v> </v>
      </c>
      <c r="D14" s="241"/>
      <c r="E14" s="17"/>
      <c r="F14" s="408"/>
      <c r="G14" s="419"/>
      <c r="H14" s="411"/>
      <c r="I14" s="26"/>
      <c r="J14" s="127"/>
      <c r="K14" s="138"/>
      <c r="L14" s="419"/>
      <c r="M14" s="204">
        <f t="shared" si="3"/>
        <v>0</v>
      </c>
      <c r="N14" s="145">
        <f t="shared" si="0"/>
        <v>0</v>
      </c>
      <c r="O14" s="145">
        <f t="shared" si="1"/>
        <v>0</v>
      </c>
    </row>
    <row r="15" spans="1:15" ht="12.75">
      <c r="A15" s="347">
        <v>8</v>
      </c>
      <c r="B15" s="377" t="s">
        <v>106</v>
      </c>
      <c r="C15" s="401" t="str">
        <f t="shared" si="2"/>
        <v> </v>
      </c>
      <c r="D15" s="28"/>
      <c r="E15" s="15"/>
      <c r="F15" s="123"/>
      <c r="G15" s="418"/>
      <c r="H15" s="28"/>
      <c r="I15" s="15"/>
      <c r="J15" s="113"/>
      <c r="K15" s="139"/>
      <c r="L15" s="418"/>
      <c r="M15" s="205">
        <f t="shared" si="3"/>
        <v>0</v>
      </c>
      <c r="N15" s="145">
        <f t="shared" si="0"/>
        <v>0</v>
      </c>
      <c r="O15" s="145">
        <f t="shared" si="1"/>
        <v>0</v>
      </c>
    </row>
    <row r="16" spans="1:15" ht="12.75">
      <c r="A16" s="347">
        <v>9</v>
      </c>
      <c r="B16" s="377" t="s">
        <v>106</v>
      </c>
      <c r="C16" s="401" t="str">
        <f t="shared" si="2"/>
        <v> </v>
      </c>
      <c r="D16" s="28"/>
      <c r="E16" s="15"/>
      <c r="F16" s="123"/>
      <c r="G16" s="418"/>
      <c r="H16" s="28"/>
      <c r="I16" s="15"/>
      <c r="J16" s="113"/>
      <c r="K16" s="139"/>
      <c r="L16" s="418"/>
      <c r="M16" s="205">
        <f t="shared" si="3"/>
        <v>0</v>
      </c>
      <c r="N16" s="145">
        <f t="shared" si="0"/>
        <v>0</v>
      </c>
      <c r="O16" s="145">
        <f t="shared" si="1"/>
        <v>0</v>
      </c>
    </row>
    <row r="17" spans="1:15" ht="12.75">
      <c r="A17" s="347">
        <v>10</v>
      </c>
      <c r="B17" s="377" t="s">
        <v>106</v>
      </c>
      <c r="C17" s="401" t="str">
        <f t="shared" si="2"/>
        <v> </v>
      </c>
      <c r="D17" s="28"/>
      <c r="E17" s="15"/>
      <c r="F17" s="123"/>
      <c r="G17" s="418"/>
      <c r="H17" s="28"/>
      <c r="I17" s="15"/>
      <c r="J17" s="113"/>
      <c r="K17" s="139"/>
      <c r="L17" s="418"/>
      <c r="M17" s="205">
        <f t="shared" si="3"/>
        <v>0</v>
      </c>
      <c r="N17" s="145">
        <f t="shared" si="0"/>
        <v>0</v>
      </c>
      <c r="O17" s="145">
        <f t="shared" si="1"/>
        <v>0</v>
      </c>
    </row>
    <row r="18" spans="1:15" ht="12.75">
      <c r="A18" s="347">
        <v>11</v>
      </c>
      <c r="B18" s="377" t="s">
        <v>106</v>
      </c>
      <c r="C18" s="401" t="str">
        <f t="shared" si="2"/>
        <v> </v>
      </c>
      <c r="D18" s="28"/>
      <c r="E18" s="15"/>
      <c r="F18" s="123"/>
      <c r="G18" s="418"/>
      <c r="H18" s="28"/>
      <c r="I18" s="15"/>
      <c r="J18" s="113"/>
      <c r="K18" s="139"/>
      <c r="L18" s="418"/>
      <c r="M18" s="205">
        <f t="shared" si="3"/>
        <v>0</v>
      </c>
      <c r="N18" s="145">
        <f t="shared" si="0"/>
        <v>0</v>
      </c>
      <c r="O18" s="145">
        <f t="shared" si="1"/>
        <v>0</v>
      </c>
    </row>
    <row r="19" spans="1:19" ht="13.5" thickBot="1">
      <c r="A19" s="348">
        <v>12</v>
      </c>
      <c r="B19" s="376" t="s">
        <v>106</v>
      </c>
      <c r="C19" s="400" t="str">
        <f t="shared" si="2"/>
        <v> </v>
      </c>
      <c r="D19" s="102"/>
      <c r="E19" s="19"/>
      <c r="F19" s="120"/>
      <c r="G19" s="415"/>
      <c r="H19" s="410"/>
      <c r="I19" s="24"/>
      <c r="J19" s="112"/>
      <c r="K19" s="140"/>
      <c r="L19" s="415"/>
      <c r="M19" s="206">
        <f t="shared" si="3"/>
        <v>0</v>
      </c>
      <c r="N19" s="145">
        <f t="shared" si="0"/>
        <v>0</v>
      </c>
      <c r="O19" s="145">
        <f t="shared" si="1"/>
        <v>0</v>
      </c>
      <c r="R19" s="106"/>
      <c r="S19" s="106"/>
    </row>
    <row r="20" spans="1:15" ht="12.75">
      <c r="A20" s="352">
        <v>13</v>
      </c>
      <c r="B20" s="374" t="s">
        <v>107</v>
      </c>
      <c r="C20" s="399" t="str">
        <f t="shared" si="2"/>
        <v> </v>
      </c>
      <c r="D20" s="241"/>
      <c r="E20" s="17"/>
      <c r="F20" s="408"/>
      <c r="G20" s="419"/>
      <c r="H20" s="411"/>
      <c r="I20" s="26"/>
      <c r="J20" s="127"/>
      <c r="K20" s="138"/>
      <c r="L20" s="419"/>
      <c r="M20" s="204">
        <f t="shared" si="3"/>
        <v>0</v>
      </c>
      <c r="N20" s="145">
        <f t="shared" si="0"/>
        <v>0</v>
      </c>
      <c r="O20" s="145">
        <f t="shared" si="1"/>
        <v>0</v>
      </c>
    </row>
    <row r="21" spans="1:15" ht="12.75">
      <c r="A21" s="347">
        <v>14</v>
      </c>
      <c r="B21" s="377" t="s">
        <v>107</v>
      </c>
      <c r="C21" s="401" t="str">
        <f t="shared" si="2"/>
        <v> </v>
      </c>
      <c r="D21" s="28"/>
      <c r="E21" s="15"/>
      <c r="F21" s="123"/>
      <c r="G21" s="418"/>
      <c r="H21" s="28"/>
      <c r="I21" s="15"/>
      <c r="J21" s="113"/>
      <c r="K21" s="139"/>
      <c r="L21" s="418"/>
      <c r="M21" s="205">
        <f t="shared" si="3"/>
        <v>0</v>
      </c>
      <c r="N21" s="145">
        <f t="shared" si="0"/>
        <v>0</v>
      </c>
      <c r="O21" s="145">
        <f t="shared" si="1"/>
        <v>0</v>
      </c>
    </row>
    <row r="22" spans="1:15" ht="13.5" thickBot="1">
      <c r="A22" s="348">
        <v>15</v>
      </c>
      <c r="B22" s="375" t="s">
        <v>107</v>
      </c>
      <c r="C22" s="400" t="str">
        <f t="shared" si="2"/>
        <v> </v>
      </c>
      <c r="D22" s="102"/>
      <c r="E22" s="19"/>
      <c r="F22" s="122"/>
      <c r="G22" s="416"/>
      <c r="H22" s="102"/>
      <c r="I22" s="19"/>
      <c r="J22" s="114"/>
      <c r="K22" s="141"/>
      <c r="L22" s="416"/>
      <c r="M22" s="206">
        <f t="shared" si="3"/>
        <v>0</v>
      </c>
      <c r="N22" s="145">
        <f t="shared" si="0"/>
        <v>0</v>
      </c>
      <c r="O22" s="145">
        <f t="shared" si="1"/>
        <v>0</v>
      </c>
    </row>
    <row r="23" spans="1:15" ht="12.75">
      <c r="A23" s="346">
        <v>16</v>
      </c>
      <c r="B23" s="376" t="s">
        <v>108</v>
      </c>
      <c r="C23" s="399" t="str">
        <f t="shared" si="2"/>
        <v> </v>
      </c>
      <c r="D23" s="247"/>
      <c r="E23" s="14"/>
      <c r="F23" s="120"/>
      <c r="G23" s="417"/>
      <c r="H23" s="247"/>
      <c r="I23" s="14"/>
      <c r="J23" s="112"/>
      <c r="K23" s="329"/>
      <c r="L23" s="417"/>
      <c r="M23" s="330">
        <f t="shared" si="3"/>
        <v>0</v>
      </c>
      <c r="N23" s="145">
        <f t="shared" si="0"/>
        <v>0</v>
      </c>
      <c r="O23" s="145">
        <f t="shared" si="1"/>
        <v>0</v>
      </c>
    </row>
    <row r="24" spans="1:15" ht="12.75">
      <c r="A24" s="347">
        <v>17</v>
      </c>
      <c r="B24" s="377" t="s">
        <v>108</v>
      </c>
      <c r="C24" s="401" t="str">
        <f t="shared" si="2"/>
        <v> </v>
      </c>
      <c r="D24" s="28"/>
      <c r="E24" s="15"/>
      <c r="F24" s="123"/>
      <c r="G24" s="418"/>
      <c r="H24" s="28"/>
      <c r="I24" s="15"/>
      <c r="J24" s="113"/>
      <c r="K24" s="139"/>
      <c r="L24" s="418"/>
      <c r="M24" s="205">
        <f t="shared" si="3"/>
        <v>0</v>
      </c>
      <c r="N24" s="145">
        <f t="shared" si="0"/>
        <v>0</v>
      </c>
      <c r="O24" s="145">
        <f t="shared" si="1"/>
        <v>0</v>
      </c>
    </row>
    <row r="25" spans="1:15" ht="13.5" thickBot="1">
      <c r="A25" s="348">
        <v>18</v>
      </c>
      <c r="B25" s="375" t="s">
        <v>108</v>
      </c>
      <c r="C25" s="400" t="str">
        <f t="shared" si="2"/>
        <v> </v>
      </c>
      <c r="D25" s="102"/>
      <c r="E25" s="19"/>
      <c r="F25" s="122"/>
      <c r="G25" s="420"/>
      <c r="H25" s="102"/>
      <c r="I25" s="19"/>
      <c r="J25" s="114"/>
      <c r="K25" s="141"/>
      <c r="L25" s="420"/>
      <c r="M25" s="206">
        <f t="shared" si="3"/>
        <v>0</v>
      </c>
      <c r="N25" s="145">
        <f t="shared" si="0"/>
        <v>0</v>
      </c>
      <c r="O25" s="145">
        <f t="shared" si="1"/>
        <v>0</v>
      </c>
    </row>
    <row r="26" spans="13:14" ht="13.5" thickBot="1">
      <c r="M26" s="207">
        <f>SUM(M8:M25)</f>
        <v>0</v>
      </c>
      <c r="N26" s="145"/>
    </row>
  </sheetData>
  <sheetProtection password="E75A" sheet="1" selectLockedCells="1"/>
  <mergeCells count="4">
    <mergeCell ref="D5:F5"/>
    <mergeCell ref="H5:J5"/>
    <mergeCell ref="N5:O5"/>
    <mergeCell ref="D2:G2"/>
  </mergeCells>
  <printOptions/>
  <pageMargins left="0.7" right="0.7" top="0.75" bottom="0.75" header="0.3" footer="0.3"/>
  <pageSetup horizontalDpi="600" verticalDpi="600" orientation="portrait" scale="43"/>
  <ignoredErrors>
    <ignoredError sqref="C2" unlockedFormula="1"/>
    <ignoredError sqref="D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300"/>
  </sheetPr>
  <dimension ref="A1:S41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6.28125" style="0" customWidth="1"/>
    <col min="2" max="2" width="24.28125" style="0" customWidth="1"/>
    <col min="3" max="3" width="29.00390625" style="0" hidden="1" customWidth="1"/>
    <col min="4" max="4" width="18.421875" style="0" customWidth="1"/>
    <col min="5" max="5" width="11.7109375" style="0" customWidth="1"/>
    <col min="6" max="7" width="14.7109375" style="116" customWidth="1"/>
    <col min="8" max="8" width="17.421875" style="0" customWidth="1"/>
    <col min="9" max="9" width="11.140625" style="0" bestFit="1" customWidth="1"/>
    <col min="10" max="10" width="14.8515625" style="116" customWidth="1"/>
    <col min="11" max="11" width="11.7109375" style="142" hidden="1" customWidth="1"/>
    <col min="12" max="12" width="11.7109375" style="0" customWidth="1"/>
    <col min="13" max="13" width="12.00390625" style="0" customWidth="1"/>
    <col min="14" max="14" width="10.28125" style="142" hidden="1" customWidth="1"/>
    <col min="15" max="15" width="9.00390625" style="142" hidden="1" customWidth="1"/>
    <col min="16" max="16" width="0.13671875" style="0" customWidth="1"/>
  </cols>
  <sheetData>
    <row r="1" spans="6:15" ht="13.5" thickBot="1">
      <c r="F1"/>
      <c r="G1"/>
      <c r="H1" s="116"/>
      <c r="J1"/>
      <c r="K1"/>
      <c r="N1"/>
      <c r="O1"/>
    </row>
    <row r="2" spans="2:15" ht="15" customHeight="1" thickBot="1">
      <c r="B2" s="434" t="s">
        <v>22</v>
      </c>
      <c r="C2" s="497">
        <f>SEZNAM!D2</f>
        <v>0</v>
      </c>
      <c r="D2" s="498"/>
      <c r="E2" s="498"/>
      <c r="F2" s="498"/>
      <c r="G2" s="432"/>
      <c r="H2" s="107"/>
      <c r="J2"/>
      <c r="K2"/>
      <c r="N2"/>
      <c r="O2"/>
    </row>
    <row r="3" spans="3:15" ht="12.75">
      <c r="C3" s="68"/>
      <c r="D3" s="68"/>
      <c r="E3" s="68"/>
      <c r="F3" s="68" t="s">
        <v>183</v>
      </c>
      <c r="G3" s="68"/>
      <c r="H3" s="108"/>
      <c r="J3"/>
      <c r="K3"/>
      <c r="N3"/>
      <c r="O3"/>
    </row>
    <row r="4" spans="2:11" ht="13.5" thickBot="1">
      <c r="B4" s="7"/>
      <c r="C4" s="6"/>
      <c r="D4" s="6"/>
      <c r="E4" s="68"/>
      <c r="F4" s="68" t="s">
        <v>36</v>
      </c>
      <c r="G4" s="68"/>
      <c r="H4" s="34"/>
      <c r="I4" s="5"/>
      <c r="J4" s="128"/>
      <c r="K4" s="134"/>
    </row>
    <row r="5" spans="2:15" ht="13.5" thickBot="1">
      <c r="B5" s="7"/>
      <c r="C5" s="5"/>
      <c r="D5" s="484">
        <v>1</v>
      </c>
      <c r="E5" s="485"/>
      <c r="F5" s="485"/>
      <c r="G5" s="412"/>
      <c r="H5" s="486">
        <v>2</v>
      </c>
      <c r="I5" s="486"/>
      <c r="J5" s="487"/>
      <c r="K5" s="135" t="s">
        <v>0</v>
      </c>
      <c r="L5" s="412"/>
      <c r="N5" s="488"/>
      <c r="O5" s="488"/>
    </row>
    <row r="6" spans="1:15" ht="13.5">
      <c r="A6" s="378" t="s">
        <v>34</v>
      </c>
      <c r="B6" s="341" t="s">
        <v>140</v>
      </c>
      <c r="C6" s="13"/>
      <c r="D6" s="146" t="s">
        <v>26</v>
      </c>
      <c r="E6" s="9" t="s">
        <v>9</v>
      </c>
      <c r="F6" s="109" t="s">
        <v>11</v>
      </c>
      <c r="G6" s="413" t="s">
        <v>176</v>
      </c>
      <c r="H6" s="370" t="s">
        <v>26</v>
      </c>
      <c r="I6" s="9" t="s">
        <v>9</v>
      </c>
      <c r="J6" s="129" t="s">
        <v>11</v>
      </c>
      <c r="K6" s="136" t="s">
        <v>1</v>
      </c>
      <c r="L6" s="413" t="s">
        <v>176</v>
      </c>
      <c r="M6" s="13" t="s">
        <v>3</v>
      </c>
      <c r="N6" s="143" t="s">
        <v>3</v>
      </c>
      <c r="O6" s="144" t="s">
        <v>3</v>
      </c>
    </row>
    <row r="7" spans="1:15" ht="13.5" thickBot="1">
      <c r="A7" s="379"/>
      <c r="B7" s="12"/>
      <c r="C7" s="22"/>
      <c r="D7" s="393" t="s">
        <v>10</v>
      </c>
      <c r="E7" s="93"/>
      <c r="F7" s="148"/>
      <c r="G7" s="414"/>
      <c r="H7" s="393" t="s">
        <v>10</v>
      </c>
      <c r="I7" s="22"/>
      <c r="J7" s="130"/>
      <c r="K7" s="137" t="s">
        <v>2</v>
      </c>
      <c r="L7" s="414"/>
      <c r="M7" s="74" t="s">
        <v>5</v>
      </c>
      <c r="N7" s="143" t="s">
        <v>4</v>
      </c>
      <c r="O7" s="143" t="s">
        <v>0</v>
      </c>
    </row>
    <row r="8" spans="1:15" ht="12.75">
      <c r="A8" s="352">
        <v>1</v>
      </c>
      <c r="B8" s="374" t="s">
        <v>149</v>
      </c>
      <c r="C8" s="399" t="str">
        <f>_xlfn.CONCAT('Rytmické taneční duo C'!D8," ",H8)</f>
        <v> </v>
      </c>
      <c r="D8" s="247"/>
      <c r="E8" s="14"/>
      <c r="F8" s="407"/>
      <c r="G8" s="415"/>
      <c r="H8" s="409"/>
      <c r="I8" s="30"/>
      <c r="J8" s="115"/>
      <c r="K8" s="138"/>
      <c r="L8" s="415"/>
      <c r="M8" s="204">
        <f>N8+O8</f>
        <v>0</v>
      </c>
      <c r="N8" s="145">
        <f aca="true" t="shared" si="0" ref="N8:N25">IF(D8="",0,2)</f>
        <v>0</v>
      </c>
      <c r="O8" s="145">
        <f aca="true" t="shared" si="1" ref="O8:O25">IF(K8="",0,1)</f>
        <v>0</v>
      </c>
    </row>
    <row r="9" spans="1:15" ht="13.5" thickBot="1">
      <c r="A9" s="348">
        <v>2</v>
      </c>
      <c r="B9" s="389" t="s">
        <v>149</v>
      </c>
      <c r="C9" s="400" t="str">
        <f>_xlfn.CONCAT('Rytmické taneční duo C'!D9," ",H9)</f>
        <v> </v>
      </c>
      <c r="D9" s="102"/>
      <c r="E9" s="19"/>
      <c r="F9" s="122"/>
      <c r="G9" s="416"/>
      <c r="H9" s="102"/>
      <c r="I9" s="19"/>
      <c r="J9" s="114"/>
      <c r="K9" s="141"/>
      <c r="L9" s="416"/>
      <c r="M9" s="206">
        <f>N9+O9</f>
        <v>0</v>
      </c>
      <c r="N9" s="145">
        <f t="shared" si="0"/>
        <v>0</v>
      </c>
      <c r="O9" s="145">
        <f t="shared" si="1"/>
        <v>0</v>
      </c>
    </row>
    <row r="10" spans="1:15" ht="12.75">
      <c r="A10" s="347">
        <v>3</v>
      </c>
      <c r="B10" s="390" t="s">
        <v>105</v>
      </c>
      <c r="C10" s="399" t="str">
        <f>_xlfn.CONCAT('Rytmické taneční duo C'!D10," ",H10)</f>
        <v> </v>
      </c>
      <c r="D10" s="28"/>
      <c r="E10" s="15"/>
      <c r="F10" s="123"/>
      <c r="G10" s="418"/>
      <c r="H10" s="28"/>
      <c r="I10" s="15"/>
      <c r="J10" s="113"/>
      <c r="K10" s="139"/>
      <c r="L10" s="418"/>
      <c r="M10" s="205">
        <f aca="true" t="shared" si="2" ref="M10:M25">N10+O10</f>
        <v>0</v>
      </c>
      <c r="N10" s="145">
        <f t="shared" si="0"/>
        <v>0</v>
      </c>
      <c r="O10" s="145">
        <f t="shared" si="1"/>
        <v>0</v>
      </c>
    </row>
    <row r="11" spans="1:15" ht="12.75">
      <c r="A11" s="347">
        <v>4</v>
      </c>
      <c r="B11" s="390" t="s">
        <v>105</v>
      </c>
      <c r="C11" s="401" t="str">
        <f>_xlfn.CONCAT('Rytmické taneční duo C'!D11," ",H11)</f>
        <v> </v>
      </c>
      <c r="D11" s="28"/>
      <c r="E11" s="15"/>
      <c r="F11" s="123"/>
      <c r="G11" s="418"/>
      <c r="H11" s="28"/>
      <c r="I11" s="15"/>
      <c r="J11" s="113"/>
      <c r="K11" s="139"/>
      <c r="L11" s="418"/>
      <c r="M11" s="205">
        <f t="shared" si="2"/>
        <v>0</v>
      </c>
      <c r="N11" s="145">
        <f t="shared" si="0"/>
        <v>0</v>
      </c>
      <c r="O11" s="145">
        <f t="shared" si="1"/>
        <v>0</v>
      </c>
    </row>
    <row r="12" spans="1:15" ht="12.75">
      <c r="A12" s="347">
        <v>5</v>
      </c>
      <c r="B12" s="390" t="s">
        <v>105</v>
      </c>
      <c r="C12" s="401" t="str">
        <f>_xlfn.CONCAT('Rytmické taneční duo C'!D12," ",H12)</f>
        <v> </v>
      </c>
      <c r="D12" s="28"/>
      <c r="E12" s="15"/>
      <c r="F12" s="123"/>
      <c r="G12" s="418"/>
      <c r="H12" s="28"/>
      <c r="I12" s="15"/>
      <c r="J12" s="113"/>
      <c r="K12" s="139"/>
      <c r="L12" s="418"/>
      <c r="M12" s="205">
        <f t="shared" si="2"/>
        <v>0</v>
      </c>
      <c r="N12" s="145">
        <f t="shared" si="0"/>
        <v>0</v>
      </c>
      <c r="O12" s="145">
        <f t="shared" si="1"/>
        <v>0</v>
      </c>
    </row>
    <row r="13" spans="1:15" ht="13.5" thickBot="1">
      <c r="A13" s="348">
        <v>6</v>
      </c>
      <c r="B13" s="391" t="s">
        <v>105</v>
      </c>
      <c r="C13" s="400" t="str">
        <f>_xlfn.CONCAT('Rytmické taneční duo C'!D13," ",H13)</f>
        <v> </v>
      </c>
      <c r="D13" s="102"/>
      <c r="E13" s="19"/>
      <c r="F13" s="120"/>
      <c r="G13" s="415"/>
      <c r="H13" s="410"/>
      <c r="I13" s="24"/>
      <c r="J13" s="112"/>
      <c r="K13" s="140"/>
      <c r="L13" s="415"/>
      <c r="M13" s="206">
        <f t="shared" si="2"/>
        <v>0</v>
      </c>
      <c r="N13" s="145">
        <f t="shared" si="0"/>
        <v>0</v>
      </c>
      <c r="O13" s="145">
        <f t="shared" si="1"/>
        <v>0</v>
      </c>
    </row>
    <row r="14" spans="1:15" ht="12.75">
      <c r="A14" s="352">
        <v>7</v>
      </c>
      <c r="B14" s="392" t="s">
        <v>106</v>
      </c>
      <c r="C14" s="399" t="str">
        <f>_xlfn.CONCAT('Rytmické taneční duo C'!D14," ",H14)</f>
        <v> </v>
      </c>
      <c r="D14" s="241"/>
      <c r="E14" s="17"/>
      <c r="F14" s="408"/>
      <c r="G14" s="419"/>
      <c r="H14" s="411"/>
      <c r="I14" s="26"/>
      <c r="J14" s="127"/>
      <c r="K14" s="138"/>
      <c r="L14" s="419"/>
      <c r="M14" s="204">
        <f t="shared" si="2"/>
        <v>0</v>
      </c>
      <c r="N14" s="145">
        <f t="shared" si="0"/>
        <v>0</v>
      </c>
      <c r="O14" s="145">
        <f t="shared" si="1"/>
        <v>0</v>
      </c>
    </row>
    <row r="15" spans="1:15" ht="12.75">
      <c r="A15" s="347">
        <v>8</v>
      </c>
      <c r="B15" s="390" t="s">
        <v>106</v>
      </c>
      <c r="C15" s="401" t="str">
        <f>_xlfn.CONCAT('Rytmické taneční duo C'!D15," ",H15)</f>
        <v> </v>
      </c>
      <c r="D15" s="28"/>
      <c r="E15" s="15"/>
      <c r="F15" s="123"/>
      <c r="G15" s="418"/>
      <c r="H15" s="28"/>
      <c r="I15" s="15"/>
      <c r="J15" s="113"/>
      <c r="K15" s="139"/>
      <c r="L15" s="418"/>
      <c r="M15" s="205">
        <f t="shared" si="2"/>
        <v>0</v>
      </c>
      <c r="N15" s="145">
        <f t="shared" si="0"/>
        <v>0</v>
      </c>
      <c r="O15" s="145">
        <f t="shared" si="1"/>
        <v>0</v>
      </c>
    </row>
    <row r="16" spans="1:15" ht="12.75">
      <c r="A16" s="347">
        <v>9</v>
      </c>
      <c r="B16" s="390" t="s">
        <v>106</v>
      </c>
      <c r="C16" s="401" t="str">
        <f>_xlfn.CONCAT('Rytmické taneční duo C'!D16," ",H16)</f>
        <v> </v>
      </c>
      <c r="D16" s="28"/>
      <c r="E16" s="15"/>
      <c r="F16" s="123"/>
      <c r="G16" s="418"/>
      <c r="H16" s="28"/>
      <c r="I16" s="15"/>
      <c r="J16" s="113"/>
      <c r="K16" s="139"/>
      <c r="L16" s="418"/>
      <c r="M16" s="205">
        <f t="shared" si="2"/>
        <v>0</v>
      </c>
      <c r="N16" s="145">
        <f t="shared" si="0"/>
        <v>0</v>
      </c>
      <c r="O16" s="145">
        <f t="shared" si="1"/>
        <v>0</v>
      </c>
    </row>
    <row r="17" spans="1:15" ht="12.75">
      <c r="A17" s="347">
        <v>10</v>
      </c>
      <c r="B17" s="390" t="s">
        <v>106</v>
      </c>
      <c r="C17" s="401" t="str">
        <f>_xlfn.CONCAT('Rytmické taneční duo C'!D17," ",H17)</f>
        <v> </v>
      </c>
      <c r="D17" s="28"/>
      <c r="E17" s="15"/>
      <c r="F17" s="123"/>
      <c r="G17" s="418"/>
      <c r="H17" s="28"/>
      <c r="I17" s="15"/>
      <c r="J17" s="113"/>
      <c r="K17" s="139"/>
      <c r="L17" s="418"/>
      <c r="M17" s="205">
        <f t="shared" si="2"/>
        <v>0</v>
      </c>
      <c r="N17" s="145">
        <f t="shared" si="0"/>
        <v>0</v>
      </c>
      <c r="O17" s="145">
        <f t="shared" si="1"/>
        <v>0</v>
      </c>
    </row>
    <row r="18" spans="1:15" ht="12.75">
      <c r="A18" s="347">
        <v>11</v>
      </c>
      <c r="B18" s="390" t="s">
        <v>106</v>
      </c>
      <c r="C18" s="401" t="str">
        <f>_xlfn.CONCAT('Rytmické taneční duo C'!D18," ",H18)</f>
        <v> </v>
      </c>
      <c r="D18" s="28"/>
      <c r="E18" s="15"/>
      <c r="F18" s="123"/>
      <c r="G18" s="418"/>
      <c r="H18" s="28"/>
      <c r="I18" s="15"/>
      <c r="J18" s="113"/>
      <c r="K18" s="139"/>
      <c r="L18" s="418"/>
      <c r="M18" s="205">
        <f t="shared" si="2"/>
        <v>0</v>
      </c>
      <c r="N18" s="145">
        <f t="shared" si="0"/>
        <v>0</v>
      </c>
      <c r="O18" s="145">
        <f t="shared" si="1"/>
        <v>0</v>
      </c>
    </row>
    <row r="19" spans="1:19" ht="13.5" thickBot="1">
      <c r="A19" s="348">
        <v>12</v>
      </c>
      <c r="B19" s="391" t="s">
        <v>106</v>
      </c>
      <c r="C19" s="400" t="str">
        <f>_xlfn.CONCAT('Rytmické taneční duo C'!D19," ",H19)</f>
        <v> </v>
      </c>
      <c r="D19" s="102"/>
      <c r="E19" s="19"/>
      <c r="F19" s="120"/>
      <c r="G19" s="415"/>
      <c r="H19" s="410"/>
      <c r="I19" s="24"/>
      <c r="J19" s="112"/>
      <c r="K19" s="140"/>
      <c r="L19" s="415"/>
      <c r="M19" s="206">
        <f t="shared" si="2"/>
        <v>0</v>
      </c>
      <c r="N19" s="145">
        <f t="shared" si="0"/>
        <v>0</v>
      </c>
      <c r="O19" s="145">
        <f t="shared" si="1"/>
        <v>0</v>
      </c>
      <c r="R19" s="106"/>
      <c r="S19" s="106"/>
    </row>
    <row r="20" spans="1:15" ht="12.75">
      <c r="A20" s="352">
        <v>13</v>
      </c>
      <c r="B20" s="392" t="s">
        <v>107</v>
      </c>
      <c r="C20" s="399" t="str">
        <f>_xlfn.CONCAT('Rytmické taneční duo C'!D20," ",H20)</f>
        <v> </v>
      </c>
      <c r="D20" s="241"/>
      <c r="E20" s="17"/>
      <c r="F20" s="408"/>
      <c r="G20" s="419"/>
      <c r="H20" s="411"/>
      <c r="I20" s="26"/>
      <c r="J20" s="127"/>
      <c r="K20" s="138"/>
      <c r="L20" s="419"/>
      <c r="M20" s="204">
        <f t="shared" si="2"/>
        <v>0</v>
      </c>
      <c r="N20" s="145">
        <f t="shared" si="0"/>
        <v>0</v>
      </c>
      <c r="O20" s="145">
        <f t="shared" si="1"/>
        <v>0</v>
      </c>
    </row>
    <row r="21" spans="1:15" ht="12.75">
      <c r="A21" s="347">
        <v>14</v>
      </c>
      <c r="B21" s="390" t="s">
        <v>107</v>
      </c>
      <c r="C21" s="401" t="str">
        <f>_xlfn.CONCAT('Rytmické taneční duo C'!D21," ",H21)</f>
        <v> </v>
      </c>
      <c r="D21" s="28"/>
      <c r="E21" s="15"/>
      <c r="F21" s="123"/>
      <c r="G21" s="418"/>
      <c r="H21" s="28"/>
      <c r="I21" s="15"/>
      <c r="J21" s="113"/>
      <c r="K21" s="139"/>
      <c r="L21" s="418"/>
      <c r="M21" s="205">
        <f t="shared" si="2"/>
        <v>0</v>
      </c>
      <c r="N21" s="145">
        <f t="shared" si="0"/>
        <v>0</v>
      </c>
      <c r="O21" s="145">
        <f t="shared" si="1"/>
        <v>0</v>
      </c>
    </row>
    <row r="22" spans="1:15" ht="13.5" thickBot="1">
      <c r="A22" s="348">
        <v>15</v>
      </c>
      <c r="B22" s="389" t="s">
        <v>107</v>
      </c>
      <c r="C22" s="400" t="str">
        <f>_xlfn.CONCAT('Rytmické taneční duo C'!D22," ",H22)</f>
        <v> </v>
      </c>
      <c r="D22" s="102"/>
      <c r="E22" s="19"/>
      <c r="F22" s="122"/>
      <c r="G22" s="416"/>
      <c r="H22" s="102"/>
      <c r="I22" s="19"/>
      <c r="J22" s="114"/>
      <c r="K22" s="141"/>
      <c r="L22" s="416"/>
      <c r="M22" s="206">
        <f t="shared" si="2"/>
        <v>0</v>
      </c>
      <c r="N22" s="145">
        <f t="shared" si="0"/>
        <v>0</v>
      </c>
      <c r="O22" s="145">
        <f t="shared" si="1"/>
        <v>0</v>
      </c>
    </row>
    <row r="23" spans="1:15" ht="12.75">
      <c r="A23" s="346">
        <v>16</v>
      </c>
      <c r="B23" s="391" t="s">
        <v>108</v>
      </c>
      <c r="C23" s="399" t="str">
        <f>_xlfn.CONCAT('Rytmické taneční duo C'!D23," ",H23)</f>
        <v> </v>
      </c>
      <c r="D23" s="247"/>
      <c r="E23" s="14"/>
      <c r="F23" s="120"/>
      <c r="G23" s="417"/>
      <c r="H23" s="247"/>
      <c r="I23" s="14"/>
      <c r="J23" s="112"/>
      <c r="K23" s="329"/>
      <c r="L23" s="417"/>
      <c r="M23" s="330">
        <f t="shared" si="2"/>
        <v>0</v>
      </c>
      <c r="N23" s="145">
        <f t="shared" si="0"/>
        <v>0</v>
      </c>
      <c r="O23" s="145">
        <f t="shared" si="1"/>
        <v>0</v>
      </c>
    </row>
    <row r="24" spans="1:15" ht="12.75">
      <c r="A24" s="347">
        <v>17</v>
      </c>
      <c r="B24" s="390" t="s">
        <v>108</v>
      </c>
      <c r="C24" s="401" t="str">
        <f>_xlfn.CONCAT('Rytmické taneční duo C'!D24," ",H24)</f>
        <v> </v>
      </c>
      <c r="D24" s="28"/>
      <c r="E24" s="15"/>
      <c r="F24" s="123"/>
      <c r="G24" s="418"/>
      <c r="H24" s="28"/>
      <c r="I24" s="15"/>
      <c r="J24" s="113"/>
      <c r="K24" s="139"/>
      <c r="L24" s="418"/>
      <c r="M24" s="205">
        <f t="shared" si="2"/>
        <v>0</v>
      </c>
      <c r="N24" s="145">
        <f t="shared" si="0"/>
        <v>0</v>
      </c>
      <c r="O24" s="145">
        <f t="shared" si="1"/>
        <v>0</v>
      </c>
    </row>
    <row r="25" spans="1:15" ht="13.5" thickBot="1">
      <c r="A25" s="348">
        <v>18</v>
      </c>
      <c r="B25" s="375" t="s">
        <v>108</v>
      </c>
      <c r="C25" s="400" t="str">
        <f>_xlfn.CONCAT('Rytmické taneční duo C'!D25," ",H25)</f>
        <v> </v>
      </c>
      <c r="D25" s="102"/>
      <c r="E25" s="19"/>
      <c r="F25" s="122"/>
      <c r="G25" s="420"/>
      <c r="H25" s="102"/>
      <c r="I25" s="19"/>
      <c r="J25" s="114"/>
      <c r="K25" s="141"/>
      <c r="L25" s="420"/>
      <c r="M25" s="206">
        <f t="shared" si="2"/>
        <v>0</v>
      </c>
      <c r="N25" s="145">
        <f t="shared" si="0"/>
        <v>0</v>
      </c>
      <c r="O25" s="145">
        <f t="shared" si="1"/>
        <v>0</v>
      </c>
    </row>
    <row r="26" spans="13:14" ht="13.5" thickBot="1">
      <c r="M26" s="207">
        <f>SUM(M8:M25)</f>
        <v>0</v>
      </c>
      <c r="N26" s="145"/>
    </row>
    <row r="41" ht="12.75">
      <c r="H41" s="433"/>
    </row>
  </sheetData>
  <sheetProtection password="E75A" sheet="1" selectLockedCells="1"/>
  <mergeCells count="4">
    <mergeCell ref="D5:F5"/>
    <mergeCell ref="H5:J5"/>
    <mergeCell ref="N5:O5"/>
    <mergeCell ref="C2:F2"/>
  </mergeCells>
  <printOptions/>
  <pageMargins left="0.7" right="0.7" top="0.75" bottom="0.75" header="0.3" footer="0.3"/>
  <pageSetup horizontalDpi="600" verticalDpi="600" orientation="portrait" scale="4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432FF"/>
  </sheetPr>
  <dimension ref="A1:J322"/>
  <sheetViews>
    <sheetView zoomScaleSheetLayoutView="80" zoomScalePageLayoutView="0" workbookViewId="0" topLeftCell="A1">
      <selection activeCell="C31" sqref="C31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10.8515625" style="214" customWidth="1"/>
    <col min="9" max="9" width="6.28125" style="0" bestFit="1" customWidth="1"/>
    <col min="10" max="10" width="1.421875" style="0" customWidth="1"/>
  </cols>
  <sheetData>
    <row r="1" spans="7:8" ht="13.5" thickBot="1">
      <c r="G1"/>
      <c r="H1"/>
    </row>
    <row r="2" spans="2:8" ht="15" customHeight="1" thickBot="1">
      <c r="B2" s="340" t="s">
        <v>22</v>
      </c>
      <c r="C2" s="481">
        <f>SEZNAM!D2</f>
        <v>0</v>
      </c>
      <c r="D2" s="482"/>
      <c r="E2" s="482"/>
      <c r="F2" s="483"/>
      <c r="G2"/>
      <c r="H2"/>
    </row>
    <row r="3" spans="3:8" ht="12.75">
      <c r="C3" s="68"/>
      <c r="D3" s="68"/>
      <c r="E3" s="68"/>
      <c r="F3" s="68" t="s">
        <v>183</v>
      </c>
      <c r="G3"/>
      <c r="H3"/>
    </row>
    <row r="4" spans="2:8" ht="13.5" thickBot="1">
      <c r="B4" s="6"/>
      <c r="C4" s="6"/>
      <c r="D4" s="6"/>
      <c r="E4" s="68"/>
      <c r="F4" s="68" t="s">
        <v>36</v>
      </c>
      <c r="G4" s="149"/>
      <c r="H4" s="222"/>
    </row>
    <row r="5" spans="1:9" ht="12.75" customHeight="1">
      <c r="A5" s="345" t="s">
        <v>34</v>
      </c>
      <c r="B5" s="341" t="s">
        <v>141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215" t="s">
        <v>47</v>
      </c>
      <c r="I5" s="78" t="s">
        <v>3</v>
      </c>
    </row>
    <row r="6" spans="1:10" ht="12.75" customHeight="1" thickBot="1">
      <c r="A6" s="79"/>
      <c r="B6" s="342"/>
      <c r="C6" s="43"/>
      <c r="D6" s="92" t="s">
        <v>10</v>
      </c>
      <c r="E6" s="43"/>
      <c r="F6" s="43"/>
      <c r="G6" s="151"/>
      <c r="H6" s="216" t="s">
        <v>48</v>
      </c>
      <c r="I6" s="73" t="s">
        <v>5</v>
      </c>
      <c r="J6" s="41"/>
    </row>
    <row r="7" spans="1:10" ht="12.75" customHeight="1">
      <c r="A7" s="352">
        <v>1</v>
      </c>
      <c r="B7" s="381" t="s">
        <v>147</v>
      </c>
      <c r="C7" s="17"/>
      <c r="D7" s="17"/>
      <c r="E7" s="17"/>
      <c r="F7" s="17"/>
      <c r="G7" s="126"/>
      <c r="H7" s="217"/>
      <c r="I7" s="208">
        <f aca="true" t="shared" si="0" ref="I7:I33">IF(D7="",0,1)</f>
        <v>0</v>
      </c>
      <c r="J7" s="32"/>
    </row>
    <row r="8" spans="1:10" ht="12.75" customHeight="1">
      <c r="A8" s="347">
        <v>2</v>
      </c>
      <c r="B8" s="382" t="s">
        <v>147</v>
      </c>
      <c r="C8" s="15"/>
      <c r="D8" s="15"/>
      <c r="E8" s="15"/>
      <c r="F8" s="15"/>
      <c r="G8" s="152"/>
      <c r="H8" s="218"/>
      <c r="I8" s="209">
        <f t="shared" si="0"/>
        <v>0</v>
      </c>
      <c r="J8" s="32"/>
    </row>
    <row r="9" spans="1:10" ht="12.75" customHeight="1">
      <c r="A9" s="347">
        <v>3</v>
      </c>
      <c r="B9" s="382" t="s">
        <v>147</v>
      </c>
      <c r="C9" s="15"/>
      <c r="D9" s="15"/>
      <c r="E9" s="15"/>
      <c r="F9" s="15"/>
      <c r="G9" s="152"/>
      <c r="H9" s="218"/>
      <c r="I9" s="209">
        <f t="shared" si="0"/>
        <v>0</v>
      </c>
      <c r="J9" s="32"/>
    </row>
    <row r="10" spans="1:10" ht="12.75" customHeight="1">
      <c r="A10" s="347">
        <v>4</v>
      </c>
      <c r="B10" s="382" t="s">
        <v>147</v>
      </c>
      <c r="C10" s="15"/>
      <c r="D10" s="15"/>
      <c r="E10" s="15"/>
      <c r="F10" s="15"/>
      <c r="G10" s="152"/>
      <c r="H10" s="218"/>
      <c r="I10" s="209">
        <f t="shared" si="0"/>
        <v>0</v>
      </c>
      <c r="J10" s="32"/>
    </row>
    <row r="11" spans="1:10" ht="12.75" customHeight="1">
      <c r="A11" s="347">
        <v>5</v>
      </c>
      <c r="B11" s="382" t="s">
        <v>147</v>
      </c>
      <c r="C11" s="15"/>
      <c r="D11" s="15"/>
      <c r="E11" s="15"/>
      <c r="F11" s="15"/>
      <c r="G11" s="152"/>
      <c r="H11" s="218"/>
      <c r="I11" s="209">
        <f t="shared" si="0"/>
        <v>0</v>
      </c>
      <c r="J11" s="32"/>
    </row>
    <row r="12" spans="1:10" ht="12.75" customHeight="1">
      <c r="A12" s="347">
        <v>6</v>
      </c>
      <c r="B12" s="382" t="s">
        <v>147</v>
      </c>
      <c r="C12" s="15"/>
      <c r="D12" s="15"/>
      <c r="E12" s="15"/>
      <c r="F12" s="15"/>
      <c r="G12" s="152"/>
      <c r="H12" s="218"/>
      <c r="I12" s="209">
        <f t="shared" si="0"/>
        <v>0</v>
      </c>
      <c r="J12" s="32"/>
    </row>
    <row r="13" spans="1:10" ht="12.75" customHeight="1">
      <c r="A13" s="347">
        <v>7</v>
      </c>
      <c r="B13" s="382" t="s">
        <v>147</v>
      </c>
      <c r="C13" s="15"/>
      <c r="D13" s="15"/>
      <c r="E13" s="15"/>
      <c r="F13" s="15"/>
      <c r="G13" s="152"/>
      <c r="H13" s="218"/>
      <c r="I13" s="209">
        <f t="shared" si="0"/>
        <v>0</v>
      </c>
      <c r="J13" s="32"/>
    </row>
    <row r="14" spans="1:10" ht="12.75" customHeight="1">
      <c r="A14" s="364">
        <v>8</v>
      </c>
      <c r="B14" s="382" t="s">
        <v>147</v>
      </c>
      <c r="C14" s="30"/>
      <c r="D14" s="30"/>
      <c r="E14" s="30"/>
      <c r="F14" s="30"/>
      <c r="G14" s="152"/>
      <c r="H14" s="218"/>
      <c r="I14" s="209">
        <f t="shared" si="0"/>
        <v>0</v>
      </c>
      <c r="J14" s="32"/>
    </row>
    <row r="15" spans="1:10" ht="12.75" customHeight="1" thickBot="1">
      <c r="A15" s="349">
        <v>9</v>
      </c>
      <c r="B15" s="383" t="s">
        <v>110</v>
      </c>
      <c r="C15" s="99"/>
      <c r="D15" s="99"/>
      <c r="E15" s="99"/>
      <c r="F15" s="99"/>
      <c r="G15" s="125"/>
      <c r="H15" s="219"/>
      <c r="I15" s="210">
        <f t="shared" si="0"/>
        <v>0</v>
      </c>
      <c r="J15" s="32"/>
    </row>
    <row r="16" spans="1:10" ht="12.75" customHeight="1">
      <c r="A16" s="352">
        <v>1</v>
      </c>
      <c r="B16" s="381" t="s">
        <v>109</v>
      </c>
      <c r="C16" s="17"/>
      <c r="D16" s="17"/>
      <c r="E16" s="17"/>
      <c r="F16" s="17"/>
      <c r="G16" s="155"/>
      <c r="H16" s="220"/>
      <c r="I16" s="211">
        <f t="shared" si="0"/>
        <v>0</v>
      </c>
      <c r="J16" s="32"/>
    </row>
    <row r="17" spans="1:10" ht="12.75" customHeight="1">
      <c r="A17" s="347">
        <v>2</v>
      </c>
      <c r="B17" s="382" t="s">
        <v>109</v>
      </c>
      <c r="C17" s="14"/>
      <c r="D17" s="14"/>
      <c r="E17" s="14"/>
      <c r="F17" s="14"/>
      <c r="G17" s="154"/>
      <c r="H17" s="220"/>
      <c r="I17" s="211">
        <f t="shared" si="0"/>
        <v>0</v>
      </c>
      <c r="J17" s="32"/>
    </row>
    <row r="18" spans="1:10" ht="12.75" customHeight="1">
      <c r="A18" s="347">
        <v>3</v>
      </c>
      <c r="B18" s="382" t="s">
        <v>109</v>
      </c>
      <c r="C18" s="15"/>
      <c r="D18" s="15"/>
      <c r="E18" s="15"/>
      <c r="F18" s="132"/>
      <c r="G18" s="154"/>
      <c r="H18" s="218"/>
      <c r="I18" s="209">
        <f t="shared" si="0"/>
        <v>0</v>
      </c>
      <c r="J18" s="32"/>
    </row>
    <row r="19" spans="1:10" ht="12.75" customHeight="1">
      <c r="A19" s="347">
        <v>4</v>
      </c>
      <c r="B19" s="382" t="s">
        <v>109</v>
      </c>
      <c r="C19" s="15"/>
      <c r="D19" s="15"/>
      <c r="E19" s="15"/>
      <c r="F19" s="132"/>
      <c r="G19" s="154"/>
      <c r="H19" s="218"/>
      <c r="I19" s="209">
        <f t="shared" si="0"/>
        <v>0</v>
      </c>
      <c r="J19" s="32"/>
    </row>
    <row r="20" spans="1:10" ht="12.75" customHeight="1">
      <c r="A20" s="347">
        <v>5</v>
      </c>
      <c r="B20" s="382" t="s">
        <v>109</v>
      </c>
      <c r="C20" s="15"/>
      <c r="D20" s="15"/>
      <c r="E20" s="15"/>
      <c r="F20" s="132"/>
      <c r="G20" s="154"/>
      <c r="H20" s="218"/>
      <c r="I20" s="209">
        <f t="shared" si="0"/>
        <v>0</v>
      </c>
      <c r="J20" s="32"/>
    </row>
    <row r="21" spans="1:10" ht="12.75" customHeight="1">
      <c r="A21" s="347">
        <v>6</v>
      </c>
      <c r="B21" s="382" t="s">
        <v>109</v>
      </c>
      <c r="C21" s="15"/>
      <c r="D21" s="15"/>
      <c r="E21" s="15"/>
      <c r="F21" s="132"/>
      <c r="G21" s="154"/>
      <c r="H21" s="218"/>
      <c r="I21" s="209">
        <f t="shared" si="0"/>
        <v>0</v>
      </c>
      <c r="J21" s="32"/>
    </row>
    <row r="22" spans="1:10" ht="12.75" customHeight="1">
      <c r="A22" s="347">
        <v>7</v>
      </c>
      <c r="B22" s="382" t="s">
        <v>109</v>
      </c>
      <c r="C22" s="15"/>
      <c r="D22" s="15"/>
      <c r="E22" s="15"/>
      <c r="F22" s="132"/>
      <c r="G22" s="154"/>
      <c r="H22" s="218"/>
      <c r="I22" s="209">
        <f t="shared" si="0"/>
        <v>0</v>
      </c>
      <c r="J22" s="32"/>
    </row>
    <row r="23" spans="1:10" ht="12.75" customHeight="1">
      <c r="A23" s="347">
        <v>8</v>
      </c>
      <c r="B23" s="382" t="s">
        <v>109</v>
      </c>
      <c r="C23" s="15"/>
      <c r="D23" s="15"/>
      <c r="E23" s="15"/>
      <c r="F23" s="132"/>
      <c r="G23" s="154"/>
      <c r="H23" s="218"/>
      <c r="I23" s="209">
        <f t="shared" si="0"/>
        <v>0</v>
      </c>
      <c r="J23" s="32"/>
    </row>
    <row r="24" spans="1:10" ht="12.75" customHeight="1" thickBot="1">
      <c r="A24" s="385">
        <v>9</v>
      </c>
      <c r="B24" s="383" t="s">
        <v>110</v>
      </c>
      <c r="C24" s="19"/>
      <c r="D24" s="19"/>
      <c r="E24" s="19"/>
      <c r="F24" s="133"/>
      <c r="G24" s="125"/>
      <c r="H24" s="219"/>
      <c r="I24" s="210">
        <f t="shared" si="0"/>
        <v>0</v>
      </c>
      <c r="J24" s="32"/>
    </row>
    <row r="25" spans="1:10" ht="12.75" customHeight="1">
      <c r="A25" s="347">
        <v>1</v>
      </c>
      <c r="B25" s="381" t="s">
        <v>111</v>
      </c>
      <c r="C25" s="14"/>
      <c r="D25" s="14"/>
      <c r="E25" s="14"/>
      <c r="F25" s="156"/>
      <c r="G25" s="152"/>
      <c r="H25" s="220"/>
      <c r="I25" s="211">
        <f t="shared" si="0"/>
        <v>0</v>
      </c>
      <c r="J25" s="32"/>
    </row>
    <row r="26" spans="1:10" ht="12.75" customHeight="1">
      <c r="A26" s="347">
        <v>2</v>
      </c>
      <c r="B26" s="383" t="s">
        <v>111</v>
      </c>
      <c r="C26" s="15"/>
      <c r="D26" s="15"/>
      <c r="E26" s="15"/>
      <c r="F26" s="15"/>
      <c r="G26" s="154"/>
      <c r="H26" s="218"/>
      <c r="I26" s="209">
        <f t="shared" si="0"/>
        <v>0</v>
      </c>
      <c r="J26" s="32"/>
    </row>
    <row r="27" spans="1:10" ht="12.75" customHeight="1">
      <c r="A27" s="347">
        <v>3</v>
      </c>
      <c r="B27" s="382" t="s">
        <v>111</v>
      </c>
      <c r="C27" s="14"/>
      <c r="D27" s="14"/>
      <c r="E27" s="14"/>
      <c r="F27" s="14"/>
      <c r="G27" s="155"/>
      <c r="H27" s="220"/>
      <c r="I27" s="211">
        <f t="shared" si="0"/>
        <v>0</v>
      </c>
      <c r="J27" s="32"/>
    </row>
    <row r="28" spans="1:10" ht="12.75" customHeight="1">
      <c r="A28" s="347">
        <v>4</v>
      </c>
      <c r="B28" s="383" t="s">
        <v>111</v>
      </c>
      <c r="C28" s="15"/>
      <c r="D28" s="15"/>
      <c r="E28" s="15"/>
      <c r="F28" s="15"/>
      <c r="G28" s="154"/>
      <c r="H28" s="218"/>
      <c r="I28" s="209">
        <f t="shared" si="0"/>
        <v>0</v>
      </c>
      <c r="J28" s="32"/>
    </row>
    <row r="29" spans="1:10" ht="12.75" customHeight="1">
      <c r="A29" s="347">
        <v>5</v>
      </c>
      <c r="B29" s="382" t="s">
        <v>111</v>
      </c>
      <c r="C29" s="15"/>
      <c r="D29" s="15"/>
      <c r="E29" s="15"/>
      <c r="F29" s="15"/>
      <c r="G29" s="154"/>
      <c r="H29" s="218"/>
      <c r="I29" s="209">
        <f t="shared" si="0"/>
        <v>0</v>
      </c>
      <c r="J29" s="32"/>
    </row>
    <row r="30" spans="1:10" ht="12.75" customHeight="1">
      <c r="A30" s="347">
        <v>6</v>
      </c>
      <c r="B30" s="382" t="s">
        <v>111</v>
      </c>
      <c r="C30" s="15"/>
      <c r="D30" s="15"/>
      <c r="E30" s="15"/>
      <c r="F30" s="15"/>
      <c r="G30" s="154"/>
      <c r="H30" s="218"/>
      <c r="I30" s="209">
        <f t="shared" si="0"/>
        <v>0</v>
      </c>
      <c r="J30" s="32"/>
    </row>
    <row r="31" spans="1:10" ht="12.75" customHeight="1">
      <c r="A31" s="347">
        <v>7</v>
      </c>
      <c r="B31" s="382" t="s">
        <v>111</v>
      </c>
      <c r="C31" s="15"/>
      <c r="D31" s="15"/>
      <c r="E31" s="15"/>
      <c r="F31" s="15"/>
      <c r="G31" s="154"/>
      <c r="H31" s="218"/>
      <c r="I31" s="209">
        <f t="shared" si="0"/>
        <v>0</v>
      </c>
      <c r="J31" s="32"/>
    </row>
    <row r="32" spans="1:10" ht="12.75" customHeight="1">
      <c r="A32" s="347">
        <v>8</v>
      </c>
      <c r="B32" s="382" t="s">
        <v>111</v>
      </c>
      <c r="C32" s="15"/>
      <c r="D32" s="15"/>
      <c r="E32" s="15"/>
      <c r="F32" s="15"/>
      <c r="G32" s="154"/>
      <c r="H32" s="218"/>
      <c r="I32" s="209">
        <f t="shared" si="0"/>
        <v>0</v>
      </c>
      <c r="J32" s="32"/>
    </row>
    <row r="33" spans="1:10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9"/>
      <c r="I33" s="212">
        <f t="shared" si="0"/>
        <v>0</v>
      </c>
      <c r="J33" s="32"/>
    </row>
    <row r="34" spans="7:10" ht="13.5" thickBot="1">
      <c r="G34" s="223"/>
      <c r="I34" s="213">
        <f>SUM(I7:I33)</f>
        <v>0</v>
      </c>
      <c r="J34" s="32"/>
    </row>
    <row r="35" ht="12.75">
      <c r="H35" s="221"/>
    </row>
    <row r="36" ht="12.75">
      <c r="H36" s="221"/>
    </row>
    <row r="37" ht="12.75">
      <c r="H37" s="221"/>
    </row>
    <row r="38" ht="12.75">
      <c r="H38" s="221"/>
    </row>
    <row r="39" ht="12.75">
      <c r="H39" s="221"/>
    </row>
    <row r="40" ht="12.75">
      <c r="H40" s="221"/>
    </row>
    <row r="41" ht="12.75">
      <c r="H41" s="221"/>
    </row>
    <row r="42" ht="12.75">
      <c r="H42" s="221"/>
    </row>
    <row r="43" ht="12.75">
      <c r="H43" s="221"/>
    </row>
    <row r="44" ht="12.75">
      <c r="H44" s="221"/>
    </row>
    <row r="45" ht="12.75">
      <c r="H45" s="221"/>
    </row>
    <row r="46" ht="12.75">
      <c r="H46" s="221"/>
    </row>
    <row r="47" ht="12.75">
      <c r="H47" s="221"/>
    </row>
    <row r="48" ht="12.75">
      <c r="H48" s="221"/>
    </row>
    <row r="49" ht="12.75">
      <c r="H49" s="221"/>
    </row>
    <row r="50" ht="12.75">
      <c r="H50" s="221"/>
    </row>
    <row r="51" ht="12.75">
      <c r="H51" s="221"/>
    </row>
    <row r="52" ht="12.75">
      <c r="H52" s="221"/>
    </row>
    <row r="53" ht="12.75">
      <c r="H53" s="221"/>
    </row>
    <row r="54" ht="12.75">
      <c r="H54" s="221"/>
    </row>
    <row r="55" ht="12.75">
      <c r="H55" s="221"/>
    </row>
    <row r="56" ht="12.75">
      <c r="H56" s="221"/>
    </row>
    <row r="57" ht="12.75">
      <c r="H57" s="221"/>
    </row>
    <row r="58" ht="12.75">
      <c r="H58" s="221"/>
    </row>
    <row r="59" ht="12.75">
      <c r="H59" s="221"/>
    </row>
    <row r="60" ht="12.75">
      <c r="H60" s="221"/>
    </row>
    <row r="61" ht="12.75">
      <c r="H61" s="221"/>
    </row>
    <row r="62" ht="12.75">
      <c r="H62" s="221"/>
    </row>
    <row r="63" ht="12.75">
      <c r="H63" s="221"/>
    </row>
    <row r="64" ht="12.75">
      <c r="H64" s="221"/>
    </row>
    <row r="65" ht="12.75">
      <c r="H65" s="221"/>
    </row>
    <row r="66" ht="12.75">
      <c r="H66" s="221"/>
    </row>
    <row r="67" ht="12.75">
      <c r="H67" s="221"/>
    </row>
    <row r="68" ht="12.75">
      <c r="H68" s="221"/>
    </row>
    <row r="69" ht="12.75">
      <c r="H69" s="221"/>
    </row>
    <row r="70" ht="12.75">
      <c r="H70" s="221"/>
    </row>
    <row r="71" ht="12.75">
      <c r="H71" s="221"/>
    </row>
    <row r="72" ht="12.75">
      <c r="H72" s="221"/>
    </row>
    <row r="73" ht="12.75">
      <c r="H73" s="221"/>
    </row>
    <row r="74" ht="12.75">
      <c r="H74" s="221"/>
    </row>
    <row r="75" ht="12.75">
      <c r="H75" s="221"/>
    </row>
    <row r="76" ht="12.75">
      <c r="H76" s="221"/>
    </row>
    <row r="77" ht="12.75">
      <c r="H77" s="221"/>
    </row>
    <row r="78" ht="12.75">
      <c r="H78" s="221"/>
    </row>
    <row r="79" ht="12.75">
      <c r="H79" s="221"/>
    </row>
    <row r="80" ht="12.75">
      <c r="H80" s="221"/>
    </row>
    <row r="81" ht="12.75">
      <c r="H81" s="221"/>
    </row>
    <row r="82" ht="12.75">
      <c r="H82" s="221"/>
    </row>
    <row r="83" ht="12.75">
      <c r="H83" s="221"/>
    </row>
    <row r="84" ht="12.75"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  <row r="102" ht="12.75">
      <c r="H102" s="221"/>
    </row>
    <row r="103" ht="12.75">
      <c r="H103" s="221"/>
    </row>
    <row r="104" ht="12.75">
      <c r="H104" s="221"/>
    </row>
    <row r="105" ht="12.75">
      <c r="H105" s="221"/>
    </row>
    <row r="106" ht="12.75">
      <c r="H106" s="221"/>
    </row>
    <row r="107" ht="12.75">
      <c r="H107" s="221"/>
    </row>
    <row r="108" ht="12.75">
      <c r="H108" s="221"/>
    </row>
    <row r="109" ht="12.75">
      <c r="H109" s="221"/>
    </row>
    <row r="110" ht="12.75">
      <c r="H110" s="221"/>
    </row>
    <row r="111" ht="12.75">
      <c r="H111" s="221"/>
    </row>
    <row r="112" ht="12.75">
      <c r="H112" s="221"/>
    </row>
    <row r="113" ht="12.75">
      <c r="H113" s="221"/>
    </row>
    <row r="114" ht="12.75">
      <c r="H114" s="221"/>
    </row>
    <row r="115" ht="12.75">
      <c r="H115" s="221"/>
    </row>
    <row r="116" ht="12.75">
      <c r="H116" s="221"/>
    </row>
    <row r="117" ht="12.75">
      <c r="H117" s="221"/>
    </row>
    <row r="118" ht="12.75">
      <c r="H118" s="221"/>
    </row>
    <row r="119" ht="12.75">
      <c r="H119" s="221"/>
    </row>
    <row r="120" ht="12.75">
      <c r="H120" s="221"/>
    </row>
    <row r="121" ht="12.75">
      <c r="H121" s="221"/>
    </row>
    <row r="122" ht="12.75">
      <c r="H122" s="221"/>
    </row>
    <row r="123" ht="12.75">
      <c r="H123" s="221"/>
    </row>
    <row r="124" ht="12.75">
      <c r="H124" s="221"/>
    </row>
    <row r="125" ht="12.75">
      <c r="H125" s="221"/>
    </row>
    <row r="126" ht="12.75">
      <c r="H126" s="221"/>
    </row>
    <row r="127" ht="12.75">
      <c r="H127" s="221"/>
    </row>
    <row r="128" ht="12.75">
      <c r="H128" s="221"/>
    </row>
    <row r="129" ht="12.75">
      <c r="H129" s="221"/>
    </row>
    <row r="130" ht="12.75">
      <c r="H130" s="221"/>
    </row>
    <row r="131" ht="12.75">
      <c r="H131" s="221"/>
    </row>
    <row r="132" ht="12.75">
      <c r="H132" s="221"/>
    </row>
    <row r="133" ht="12.75">
      <c r="H133" s="221"/>
    </row>
    <row r="134" ht="12.75">
      <c r="H134" s="221"/>
    </row>
    <row r="135" ht="12.75">
      <c r="H135" s="221"/>
    </row>
    <row r="136" ht="12.75">
      <c r="H136" s="221"/>
    </row>
    <row r="137" ht="12.75">
      <c r="H137" s="221"/>
    </row>
    <row r="138" ht="12.75">
      <c r="H138" s="221"/>
    </row>
    <row r="139" ht="12.75">
      <c r="H139" s="221"/>
    </row>
    <row r="140" ht="12.75">
      <c r="H140" s="221"/>
    </row>
    <row r="141" ht="12.75">
      <c r="H141" s="221"/>
    </row>
    <row r="142" ht="12.75">
      <c r="H142" s="221"/>
    </row>
    <row r="143" ht="12.75">
      <c r="H143" s="221"/>
    </row>
    <row r="144" ht="12.75">
      <c r="H144" s="221"/>
    </row>
    <row r="145" ht="12.75">
      <c r="H145" s="221"/>
    </row>
    <row r="146" ht="12.75">
      <c r="H146" s="221"/>
    </row>
    <row r="147" ht="12.75">
      <c r="H147" s="221"/>
    </row>
    <row r="148" ht="12.75">
      <c r="H148" s="221"/>
    </row>
    <row r="149" ht="12.75">
      <c r="H149" s="221"/>
    </row>
    <row r="150" ht="12.75">
      <c r="H150" s="221"/>
    </row>
    <row r="151" ht="12.75">
      <c r="H151" s="221"/>
    </row>
    <row r="152" ht="12.75">
      <c r="H152" s="221"/>
    </row>
    <row r="153" ht="12.75">
      <c r="H153" s="221"/>
    </row>
    <row r="154" ht="12.75">
      <c r="H154" s="221"/>
    </row>
    <row r="155" ht="12.75">
      <c r="H155" s="221"/>
    </row>
    <row r="156" ht="12.75">
      <c r="H156" s="221"/>
    </row>
    <row r="157" ht="12.75">
      <c r="H157" s="221"/>
    </row>
    <row r="158" ht="12.75">
      <c r="H158" s="221"/>
    </row>
    <row r="159" ht="12.75">
      <c r="H159" s="221"/>
    </row>
    <row r="160" ht="12.75">
      <c r="H160" s="221"/>
    </row>
    <row r="161" ht="12.75">
      <c r="H161" s="221"/>
    </row>
    <row r="162" ht="12.75">
      <c r="H162" s="221"/>
    </row>
    <row r="163" ht="12.75">
      <c r="H163" s="221"/>
    </row>
    <row r="164" ht="12.75">
      <c r="H164" s="221"/>
    </row>
    <row r="165" ht="12.75">
      <c r="H165" s="221"/>
    </row>
    <row r="166" ht="12.75">
      <c r="H166" s="221"/>
    </row>
    <row r="167" ht="12.75">
      <c r="H167" s="221"/>
    </row>
    <row r="168" ht="12.75">
      <c r="H168" s="221"/>
    </row>
    <row r="169" ht="12.75">
      <c r="H169" s="221"/>
    </row>
    <row r="170" ht="12.75">
      <c r="H170" s="221"/>
    </row>
    <row r="171" ht="12.75">
      <c r="H171" s="221"/>
    </row>
    <row r="172" ht="12.75">
      <c r="H172" s="221"/>
    </row>
    <row r="173" ht="12.75">
      <c r="H173" s="221"/>
    </row>
    <row r="174" ht="12.75">
      <c r="H174" s="221"/>
    </row>
    <row r="175" ht="12.75">
      <c r="H175" s="221"/>
    </row>
    <row r="176" ht="12.75">
      <c r="H176" s="221"/>
    </row>
    <row r="177" ht="12.75">
      <c r="H177" s="221"/>
    </row>
    <row r="178" ht="12.75">
      <c r="H178" s="221"/>
    </row>
    <row r="179" ht="12.75">
      <c r="H179" s="221"/>
    </row>
    <row r="180" ht="12.75">
      <c r="H180" s="221"/>
    </row>
    <row r="181" ht="12.75">
      <c r="H181" s="221"/>
    </row>
    <row r="182" ht="12.75">
      <c r="H182" s="221"/>
    </row>
    <row r="183" ht="12.75">
      <c r="H183" s="221"/>
    </row>
    <row r="184" ht="12.75">
      <c r="H184" s="221"/>
    </row>
    <row r="185" ht="12.75">
      <c r="H185" s="221"/>
    </row>
    <row r="186" ht="12.75">
      <c r="H186" s="221"/>
    </row>
    <row r="187" ht="12.75">
      <c r="H187" s="221"/>
    </row>
    <row r="188" ht="12.75">
      <c r="H188" s="221"/>
    </row>
    <row r="189" ht="12.75">
      <c r="H189" s="221"/>
    </row>
    <row r="190" ht="12.75">
      <c r="H190" s="221"/>
    </row>
    <row r="191" ht="12.75">
      <c r="H191" s="221"/>
    </row>
    <row r="192" ht="12.75">
      <c r="H192" s="221"/>
    </row>
    <row r="193" ht="12.75">
      <c r="H193" s="221"/>
    </row>
    <row r="194" ht="12.75">
      <c r="H194" s="221"/>
    </row>
    <row r="195" ht="12.75">
      <c r="H195" s="221"/>
    </row>
    <row r="196" ht="12.75">
      <c r="H196" s="221"/>
    </row>
    <row r="197" ht="12.75">
      <c r="H197" s="221"/>
    </row>
    <row r="198" ht="12.75">
      <c r="H198" s="221"/>
    </row>
    <row r="199" ht="12.75">
      <c r="H199" s="221"/>
    </row>
    <row r="200" ht="12.75">
      <c r="H200" s="221"/>
    </row>
    <row r="201" ht="12.75">
      <c r="H201" s="221"/>
    </row>
    <row r="202" ht="12.75">
      <c r="H202" s="221"/>
    </row>
    <row r="203" ht="12.75">
      <c r="H203" s="221"/>
    </row>
    <row r="204" ht="12.75">
      <c r="H204" s="221"/>
    </row>
    <row r="205" ht="12.75">
      <c r="H205" s="221"/>
    </row>
    <row r="206" ht="12.75">
      <c r="H206" s="221"/>
    </row>
    <row r="207" ht="12.75">
      <c r="H207" s="221"/>
    </row>
    <row r="208" ht="12.75">
      <c r="H208" s="221"/>
    </row>
    <row r="209" ht="12.75">
      <c r="H209" s="221"/>
    </row>
    <row r="210" ht="12.75">
      <c r="H210" s="221"/>
    </row>
    <row r="211" ht="12.75">
      <c r="H211" s="221"/>
    </row>
    <row r="212" ht="12.75">
      <c r="H212" s="221"/>
    </row>
    <row r="213" ht="12.75">
      <c r="H213" s="221"/>
    </row>
    <row r="214" ht="12.75">
      <c r="H214" s="221"/>
    </row>
    <row r="215" ht="12.75">
      <c r="H215" s="221"/>
    </row>
    <row r="216" ht="12.75">
      <c r="H216" s="221"/>
    </row>
    <row r="217" ht="12.75">
      <c r="H217" s="221"/>
    </row>
    <row r="218" ht="12.75">
      <c r="H218" s="221"/>
    </row>
    <row r="219" ht="12.75">
      <c r="H219" s="221"/>
    </row>
    <row r="220" ht="12.75">
      <c r="H220" s="221"/>
    </row>
    <row r="221" ht="12.75">
      <c r="H221" s="221"/>
    </row>
    <row r="222" ht="12.75">
      <c r="H222" s="221"/>
    </row>
    <row r="223" ht="12.75">
      <c r="H223" s="221"/>
    </row>
    <row r="224" ht="12.75">
      <c r="H224" s="221"/>
    </row>
    <row r="225" ht="12.75">
      <c r="H225" s="221"/>
    </row>
    <row r="226" ht="12.75">
      <c r="H226" s="221"/>
    </row>
    <row r="227" ht="12.75">
      <c r="H227" s="221"/>
    </row>
    <row r="228" ht="12.75">
      <c r="H228" s="221"/>
    </row>
    <row r="229" ht="12.75">
      <c r="H229" s="221"/>
    </row>
    <row r="230" ht="12.75">
      <c r="H230" s="221"/>
    </row>
    <row r="231" ht="12.75">
      <c r="H231" s="221"/>
    </row>
    <row r="232" ht="12.75">
      <c r="H232" s="221"/>
    </row>
    <row r="233" ht="12.75">
      <c r="H233" s="221"/>
    </row>
    <row r="234" ht="12.75">
      <c r="H234" s="221"/>
    </row>
    <row r="235" ht="12.75">
      <c r="H235" s="221"/>
    </row>
    <row r="236" ht="12.75">
      <c r="H236" s="221"/>
    </row>
    <row r="237" ht="12.75">
      <c r="H237" s="221"/>
    </row>
    <row r="238" ht="12.75">
      <c r="H238" s="221"/>
    </row>
    <row r="239" ht="12.75">
      <c r="H239" s="221"/>
    </row>
    <row r="240" ht="12.75">
      <c r="H240" s="221"/>
    </row>
    <row r="241" ht="12.75">
      <c r="H241" s="221"/>
    </row>
    <row r="242" ht="12.75">
      <c r="H242" s="221"/>
    </row>
    <row r="243" ht="12.75">
      <c r="H243" s="221"/>
    </row>
    <row r="244" ht="12.75">
      <c r="H244" s="221"/>
    </row>
    <row r="245" ht="12.75">
      <c r="H245" s="221"/>
    </row>
    <row r="246" ht="12.75">
      <c r="H246" s="221"/>
    </row>
    <row r="247" ht="12.75">
      <c r="H247" s="221"/>
    </row>
    <row r="248" ht="12.75">
      <c r="H248" s="221"/>
    </row>
    <row r="249" ht="12.75">
      <c r="H249" s="221"/>
    </row>
    <row r="250" ht="12.75">
      <c r="H250" s="221"/>
    </row>
    <row r="251" ht="12.75">
      <c r="H251" s="221"/>
    </row>
    <row r="252" ht="12.75">
      <c r="H252" s="221"/>
    </row>
    <row r="253" ht="12.75">
      <c r="H253" s="221"/>
    </row>
    <row r="254" ht="12.75">
      <c r="H254" s="221"/>
    </row>
    <row r="255" ht="12.75">
      <c r="H255" s="221"/>
    </row>
    <row r="256" ht="12.75">
      <c r="H256" s="221"/>
    </row>
    <row r="257" ht="12.75">
      <c r="H257" s="221"/>
    </row>
    <row r="258" ht="12.75">
      <c r="H258" s="221"/>
    </row>
    <row r="259" ht="12.75">
      <c r="H259" s="221"/>
    </row>
    <row r="260" ht="12.75">
      <c r="H260" s="221"/>
    </row>
    <row r="261" ht="12.75">
      <c r="H261" s="221"/>
    </row>
    <row r="262" ht="12.75">
      <c r="H262" s="221"/>
    </row>
    <row r="263" ht="12.75">
      <c r="H263" s="221"/>
    </row>
    <row r="264" ht="12.75">
      <c r="H264" s="221"/>
    </row>
    <row r="265" ht="12.75">
      <c r="H265" s="221"/>
    </row>
    <row r="266" ht="12.75">
      <c r="H266" s="221"/>
    </row>
    <row r="267" ht="12.75">
      <c r="H267" s="221"/>
    </row>
    <row r="268" ht="12.75">
      <c r="H268" s="221"/>
    </row>
    <row r="269" ht="12.75">
      <c r="H269" s="221"/>
    </row>
    <row r="270" ht="12.75">
      <c r="H270" s="221"/>
    </row>
    <row r="271" ht="12.75">
      <c r="H271" s="221"/>
    </row>
    <row r="272" ht="12.75">
      <c r="H272" s="221"/>
    </row>
    <row r="273" ht="12.75">
      <c r="H273" s="221"/>
    </row>
    <row r="274" ht="12.75">
      <c r="H274" s="221"/>
    </row>
    <row r="275" ht="12.75">
      <c r="H275" s="221"/>
    </row>
    <row r="276" ht="12.75">
      <c r="H276" s="221"/>
    </row>
    <row r="277" ht="12.75">
      <c r="H277" s="221"/>
    </row>
    <row r="278" ht="12.75">
      <c r="H278" s="221"/>
    </row>
    <row r="279" ht="12.75">
      <c r="H279" s="221"/>
    </row>
    <row r="280" ht="12.75">
      <c r="H280" s="221"/>
    </row>
    <row r="281" ht="12.75">
      <c r="H281" s="221"/>
    </row>
    <row r="282" ht="12.75">
      <c r="H282" s="221"/>
    </row>
    <row r="283" ht="12.75">
      <c r="H283" s="221"/>
    </row>
    <row r="284" ht="12.75">
      <c r="H284" s="221"/>
    </row>
    <row r="285" ht="12.75">
      <c r="H285" s="221"/>
    </row>
    <row r="286" ht="12.75">
      <c r="H286" s="221"/>
    </row>
    <row r="287" ht="12.75">
      <c r="H287" s="221"/>
    </row>
    <row r="288" ht="12.75">
      <c r="H288" s="221"/>
    </row>
    <row r="289" ht="12.75">
      <c r="H289" s="221"/>
    </row>
    <row r="290" ht="12.75">
      <c r="H290" s="221"/>
    </row>
    <row r="291" ht="12.75">
      <c r="H291" s="221"/>
    </row>
    <row r="292" ht="12.75">
      <c r="H292" s="221"/>
    </row>
    <row r="293" ht="12.75">
      <c r="H293" s="221"/>
    </row>
    <row r="294" ht="12.75">
      <c r="H294" s="221"/>
    </row>
    <row r="295" ht="12.75">
      <c r="H295" s="221"/>
    </row>
    <row r="296" ht="12.75">
      <c r="H296" s="221"/>
    </row>
    <row r="297" ht="12.75">
      <c r="H297" s="221"/>
    </row>
    <row r="298" ht="12.75">
      <c r="H298" s="221"/>
    </row>
    <row r="299" ht="12.75">
      <c r="H299" s="221"/>
    </row>
    <row r="300" ht="12.75">
      <c r="H300" s="221"/>
    </row>
    <row r="301" ht="12.75">
      <c r="H301" s="221"/>
    </row>
    <row r="302" ht="12.75">
      <c r="H302" s="221"/>
    </row>
    <row r="303" ht="12.75">
      <c r="H303" s="221"/>
    </row>
    <row r="304" ht="12.75">
      <c r="H304" s="221"/>
    </row>
    <row r="305" ht="12.75">
      <c r="H305" s="221"/>
    </row>
    <row r="306" ht="12.75">
      <c r="H306" s="221"/>
    </row>
    <row r="307" ht="12.75">
      <c r="H307" s="221"/>
    </row>
    <row r="308" ht="12.75">
      <c r="H308" s="221"/>
    </row>
    <row r="309" ht="12.75">
      <c r="H309" s="221"/>
    </row>
    <row r="310" ht="12.75">
      <c r="H310" s="221"/>
    </row>
    <row r="311" ht="12.75">
      <c r="H311" s="221"/>
    </row>
    <row r="312" ht="12.75">
      <c r="H312" s="221"/>
    </row>
    <row r="313" ht="12.75">
      <c r="H313" s="221"/>
    </row>
    <row r="314" ht="12.75">
      <c r="H314" s="221"/>
    </row>
    <row r="315" ht="12.75">
      <c r="H315" s="221"/>
    </row>
    <row r="316" ht="12.75">
      <c r="H316" s="221"/>
    </row>
    <row r="317" ht="12.75">
      <c r="H317" s="221"/>
    </row>
    <row r="318" ht="12.75">
      <c r="H318" s="221"/>
    </row>
    <row r="319" ht="12.75">
      <c r="H319" s="221"/>
    </row>
    <row r="320" ht="12.75">
      <c r="H320" s="221"/>
    </row>
    <row r="321" ht="12.75">
      <c r="H321" s="221"/>
    </row>
    <row r="322" ht="12.75">
      <c r="H322" s="221"/>
    </row>
  </sheetData>
  <sheetProtection password="E75A" sheet="1" selectLockedCells="1"/>
  <mergeCells count="1">
    <mergeCell ref="C2:F2"/>
  </mergeCells>
  <printOptions/>
  <pageMargins left="0.75" right="0.75" top="1" bottom="1" header="0.5" footer="0.5"/>
  <pageSetup horizontalDpi="204" verticalDpi="204" orientation="portrait" scale="4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432FF"/>
  </sheetPr>
  <dimension ref="A1:J322"/>
  <sheetViews>
    <sheetView zoomScaleSheetLayoutView="80" zoomScalePageLayoutView="0" workbookViewId="0" topLeftCell="A1">
      <selection activeCell="C12" sqref="C12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10.8515625" style="214" customWidth="1"/>
    <col min="9" max="9" width="6.28125" style="0" bestFit="1" customWidth="1"/>
    <col min="10" max="10" width="1.421875" style="0" customWidth="1"/>
  </cols>
  <sheetData>
    <row r="1" spans="7:8" ht="13.5" thickBot="1">
      <c r="G1"/>
      <c r="H1"/>
    </row>
    <row r="2" spans="2:8" ht="15" customHeight="1" thickBot="1">
      <c r="B2" s="340" t="s">
        <v>22</v>
      </c>
      <c r="C2" s="481">
        <f>SEZNAM!D2</f>
        <v>0</v>
      </c>
      <c r="D2" s="482"/>
      <c r="E2" s="482"/>
      <c r="F2" s="483"/>
      <c r="G2"/>
      <c r="H2"/>
    </row>
    <row r="3" spans="3:8" ht="12.75">
      <c r="C3" s="68"/>
      <c r="D3" s="68"/>
      <c r="E3" s="68"/>
      <c r="F3" s="68" t="s">
        <v>183</v>
      </c>
      <c r="G3"/>
      <c r="H3"/>
    </row>
    <row r="4" spans="2:8" ht="13.5" thickBot="1">
      <c r="B4" s="6"/>
      <c r="C4" s="6"/>
      <c r="D4" s="6"/>
      <c r="E4" s="68"/>
      <c r="F4" s="68" t="s">
        <v>36</v>
      </c>
      <c r="G4" s="149"/>
      <c r="H4" s="222"/>
    </row>
    <row r="5" spans="1:9" ht="12.75" customHeight="1">
      <c r="A5" s="345" t="s">
        <v>34</v>
      </c>
      <c r="B5" s="341" t="s">
        <v>169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215" t="s">
        <v>47</v>
      </c>
      <c r="I5" s="78" t="s">
        <v>3</v>
      </c>
    </row>
    <row r="6" spans="1:10" ht="12.75" customHeight="1" thickBot="1">
      <c r="A6" s="79"/>
      <c r="B6" s="342"/>
      <c r="C6" s="43"/>
      <c r="D6" s="92" t="s">
        <v>10</v>
      </c>
      <c r="E6" s="43"/>
      <c r="F6" s="43"/>
      <c r="G6" s="151"/>
      <c r="H6" s="216" t="s">
        <v>48</v>
      </c>
      <c r="I6" s="73" t="s">
        <v>5</v>
      </c>
      <c r="J6" s="41"/>
    </row>
    <row r="7" spans="1:10" ht="12.75" customHeight="1">
      <c r="A7" s="352">
        <v>1</v>
      </c>
      <c r="B7" s="381" t="s">
        <v>147</v>
      </c>
      <c r="C7" s="17"/>
      <c r="D7" s="17"/>
      <c r="E7" s="17"/>
      <c r="F7" s="17"/>
      <c r="G7" s="126"/>
      <c r="H7" s="217"/>
      <c r="I7" s="208">
        <f aca="true" t="shared" si="0" ref="I7:I33">IF(D7="",0,1)</f>
        <v>0</v>
      </c>
      <c r="J7" s="32"/>
    </row>
    <row r="8" spans="1:10" ht="12.75" customHeight="1">
      <c r="A8" s="347">
        <v>2</v>
      </c>
      <c r="B8" s="382" t="s">
        <v>147</v>
      </c>
      <c r="C8" s="15"/>
      <c r="D8" s="15"/>
      <c r="E8" s="15"/>
      <c r="F8" s="15"/>
      <c r="G8" s="152"/>
      <c r="H8" s="218"/>
      <c r="I8" s="209">
        <f t="shared" si="0"/>
        <v>0</v>
      </c>
      <c r="J8" s="32"/>
    </row>
    <row r="9" spans="1:10" ht="12.75" customHeight="1">
      <c r="A9" s="347">
        <v>3</v>
      </c>
      <c r="B9" s="382" t="s">
        <v>147</v>
      </c>
      <c r="C9" s="15"/>
      <c r="D9" s="15"/>
      <c r="E9" s="15"/>
      <c r="F9" s="15"/>
      <c r="G9" s="152"/>
      <c r="H9" s="218"/>
      <c r="I9" s="209">
        <f t="shared" si="0"/>
        <v>0</v>
      </c>
      <c r="J9" s="32"/>
    </row>
    <row r="10" spans="1:10" ht="12.75" customHeight="1">
      <c r="A10" s="347">
        <v>4</v>
      </c>
      <c r="B10" s="382" t="s">
        <v>147</v>
      </c>
      <c r="C10" s="15"/>
      <c r="D10" s="15"/>
      <c r="E10" s="15"/>
      <c r="F10" s="15"/>
      <c r="G10" s="152"/>
      <c r="H10" s="218"/>
      <c r="I10" s="209">
        <f t="shared" si="0"/>
        <v>0</v>
      </c>
      <c r="J10" s="32"/>
    </row>
    <row r="11" spans="1:10" ht="12.75" customHeight="1">
      <c r="A11" s="347">
        <v>5</v>
      </c>
      <c r="B11" s="382" t="s">
        <v>147</v>
      </c>
      <c r="C11" s="15"/>
      <c r="D11" s="15"/>
      <c r="E11" s="15"/>
      <c r="F11" s="15"/>
      <c r="G11" s="152"/>
      <c r="H11" s="218"/>
      <c r="I11" s="209">
        <f t="shared" si="0"/>
        <v>0</v>
      </c>
      <c r="J11" s="32"/>
    </row>
    <row r="12" spans="1:10" ht="12.75" customHeight="1">
      <c r="A12" s="347">
        <v>6</v>
      </c>
      <c r="B12" s="382" t="s">
        <v>147</v>
      </c>
      <c r="C12" s="15"/>
      <c r="D12" s="15"/>
      <c r="E12" s="15"/>
      <c r="F12" s="15"/>
      <c r="G12" s="152"/>
      <c r="H12" s="218"/>
      <c r="I12" s="209">
        <f t="shared" si="0"/>
        <v>0</v>
      </c>
      <c r="J12" s="32"/>
    </row>
    <row r="13" spans="1:10" ht="12.75" customHeight="1">
      <c r="A13" s="347">
        <v>7</v>
      </c>
      <c r="B13" s="382" t="s">
        <v>147</v>
      </c>
      <c r="C13" s="15"/>
      <c r="D13" s="15"/>
      <c r="E13" s="15"/>
      <c r="F13" s="15"/>
      <c r="G13" s="152"/>
      <c r="H13" s="218"/>
      <c r="I13" s="209">
        <f t="shared" si="0"/>
        <v>0</v>
      </c>
      <c r="J13" s="32"/>
    </row>
    <row r="14" spans="1:10" ht="12.75" customHeight="1">
      <c r="A14" s="364">
        <v>8</v>
      </c>
      <c r="B14" s="382" t="s">
        <v>147</v>
      </c>
      <c r="C14" s="30"/>
      <c r="D14" s="30"/>
      <c r="E14" s="30"/>
      <c r="F14" s="30"/>
      <c r="G14" s="152"/>
      <c r="H14" s="218"/>
      <c r="I14" s="209">
        <f t="shared" si="0"/>
        <v>0</v>
      </c>
      <c r="J14" s="32"/>
    </row>
    <row r="15" spans="1:10" ht="12.75" customHeight="1" thickBot="1">
      <c r="A15" s="349">
        <v>9</v>
      </c>
      <c r="B15" s="383" t="s">
        <v>110</v>
      </c>
      <c r="C15" s="99"/>
      <c r="D15" s="99"/>
      <c r="E15" s="99"/>
      <c r="F15" s="99"/>
      <c r="G15" s="125"/>
      <c r="H15" s="219"/>
      <c r="I15" s="210">
        <f t="shared" si="0"/>
        <v>0</v>
      </c>
      <c r="J15" s="32"/>
    </row>
    <row r="16" spans="1:10" ht="12.75" customHeight="1">
      <c r="A16" s="352">
        <v>1</v>
      </c>
      <c r="B16" s="381" t="s">
        <v>109</v>
      </c>
      <c r="C16" s="17"/>
      <c r="D16" s="17"/>
      <c r="E16" s="17"/>
      <c r="F16" s="17"/>
      <c r="G16" s="155"/>
      <c r="H16" s="220"/>
      <c r="I16" s="211">
        <f t="shared" si="0"/>
        <v>0</v>
      </c>
      <c r="J16" s="32"/>
    </row>
    <row r="17" spans="1:10" ht="12.75" customHeight="1">
      <c r="A17" s="347">
        <v>2</v>
      </c>
      <c r="B17" s="382" t="s">
        <v>109</v>
      </c>
      <c r="C17" s="14"/>
      <c r="D17" s="14"/>
      <c r="E17" s="14"/>
      <c r="F17" s="14"/>
      <c r="G17" s="154"/>
      <c r="H17" s="220"/>
      <c r="I17" s="211">
        <f t="shared" si="0"/>
        <v>0</v>
      </c>
      <c r="J17" s="32"/>
    </row>
    <row r="18" spans="1:10" ht="12.75" customHeight="1">
      <c r="A18" s="347">
        <v>3</v>
      </c>
      <c r="B18" s="382" t="s">
        <v>109</v>
      </c>
      <c r="C18" s="15"/>
      <c r="D18" s="15"/>
      <c r="E18" s="15"/>
      <c r="F18" s="132"/>
      <c r="G18" s="154"/>
      <c r="H18" s="218"/>
      <c r="I18" s="209">
        <f t="shared" si="0"/>
        <v>0</v>
      </c>
      <c r="J18" s="32"/>
    </row>
    <row r="19" spans="1:10" ht="12.75" customHeight="1">
      <c r="A19" s="347">
        <v>4</v>
      </c>
      <c r="B19" s="382" t="s">
        <v>109</v>
      </c>
      <c r="C19" s="15"/>
      <c r="D19" s="15"/>
      <c r="E19" s="15"/>
      <c r="F19" s="132"/>
      <c r="G19" s="154"/>
      <c r="H19" s="218"/>
      <c r="I19" s="209">
        <f t="shared" si="0"/>
        <v>0</v>
      </c>
      <c r="J19" s="32"/>
    </row>
    <row r="20" spans="1:10" ht="12.75" customHeight="1">
      <c r="A20" s="347">
        <v>5</v>
      </c>
      <c r="B20" s="382" t="s">
        <v>109</v>
      </c>
      <c r="C20" s="15"/>
      <c r="D20" s="15"/>
      <c r="E20" s="15"/>
      <c r="F20" s="132"/>
      <c r="G20" s="154"/>
      <c r="H20" s="218"/>
      <c r="I20" s="209">
        <f t="shared" si="0"/>
        <v>0</v>
      </c>
      <c r="J20" s="32"/>
    </row>
    <row r="21" spans="1:10" ht="12.75" customHeight="1">
      <c r="A21" s="347">
        <v>6</v>
      </c>
      <c r="B21" s="382" t="s">
        <v>109</v>
      </c>
      <c r="C21" s="15"/>
      <c r="D21" s="15"/>
      <c r="E21" s="15"/>
      <c r="F21" s="132"/>
      <c r="G21" s="154"/>
      <c r="H21" s="218"/>
      <c r="I21" s="209">
        <f t="shared" si="0"/>
        <v>0</v>
      </c>
      <c r="J21" s="32"/>
    </row>
    <row r="22" spans="1:10" ht="12.75" customHeight="1">
      <c r="A22" s="347">
        <v>7</v>
      </c>
      <c r="B22" s="382" t="s">
        <v>109</v>
      </c>
      <c r="C22" s="15"/>
      <c r="D22" s="15"/>
      <c r="E22" s="15"/>
      <c r="F22" s="132"/>
      <c r="G22" s="154"/>
      <c r="H22" s="218"/>
      <c r="I22" s="209">
        <f t="shared" si="0"/>
        <v>0</v>
      </c>
      <c r="J22" s="32"/>
    </row>
    <row r="23" spans="1:10" ht="12.75" customHeight="1">
      <c r="A23" s="347">
        <v>8</v>
      </c>
      <c r="B23" s="382" t="s">
        <v>109</v>
      </c>
      <c r="C23" s="15"/>
      <c r="D23" s="15"/>
      <c r="E23" s="15"/>
      <c r="F23" s="132"/>
      <c r="G23" s="154"/>
      <c r="H23" s="218"/>
      <c r="I23" s="209">
        <f t="shared" si="0"/>
        <v>0</v>
      </c>
      <c r="J23" s="32"/>
    </row>
    <row r="24" spans="1:10" ht="12.75" customHeight="1" thickBot="1">
      <c r="A24" s="385">
        <v>9</v>
      </c>
      <c r="B24" s="383" t="s">
        <v>110</v>
      </c>
      <c r="C24" s="19"/>
      <c r="D24" s="19"/>
      <c r="E24" s="19"/>
      <c r="F24" s="133"/>
      <c r="G24" s="125"/>
      <c r="H24" s="219"/>
      <c r="I24" s="210">
        <f t="shared" si="0"/>
        <v>0</v>
      </c>
      <c r="J24" s="32"/>
    </row>
    <row r="25" spans="1:10" ht="12.75" customHeight="1">
      <c r="A25" s="347">
        <v>1</v>
      </c>
      <c r="B25" s="381" t="s">
        <v>111</v>
      </c>
      <c r="C25" s="14"/>
      <c r="D25" s="14"/>
      <c r="E25" s="14"/>
      <c r="F25" s="156"/>
      <c r="G25" s="152"/>
      <c r="H25" s="220"/>
      <c r="I25" s="211">
        <f t="shared" si="0"/>
        <v>0</v>
      </c>
      <c r="J25" s="32"/>
    </row>
    <row r="26" spans="1:10" ht="12.75" customHeight="1">
      <c r="A26" s="347">
        <v>2</v>
      </c>
      <c r="B26" s="383" t="s">
        <v>111</v>
      </c>
      <c r="C26" s="15"/>
      <c r="D26" s="15"/>
      <c r="E26" s="15"/>
      <c r="F26" s="15"/>
      <c r="G26" s="154"/>
      <c r="H26" s="218"/>
      <c r="I26" s="209">
        <f t="shared" si="0"/>
        <v>0</v>
      </c>
      <c r="J26" s="32"/>
    </row>
    <row r="27" spans="1:10" ht="12.75" customHeight="1">
      <c r="A27" s="347">
        <v>3</v>
      </c>
      <c r="B27" s="382" t="s">
        <v>111</v>
      </c>
      <c r="C27" s="14"/>
      <c r="D27" s="14"/>
      <c r="E27" s="14"/>
      <c r="F27" s="14"/>
      <c r="G27" s="155"/>
      <c r="H27" s="220"/>
      <c r="I27" s="211">
        <f t="shared" si="0"/>
        <v>0</v>
      </c>
      <c r="J27" s="32"/>
    </row>
    <row r="28" spans="1:10" ht="12.75" customHeight="1">
      <c r="A28" s="347">
        <v>4</v>
      </c>
      <c r="B28" s="383" t="s">
        <v>111</v>
      </c>
      <c r="C28" s="15"/>
      <c r="D28" s="15"/>
      <c r="E28" s="15"/>
      <c r="F28" s="15"/>
      <c r="G28" s="154"/>
      <c r="H28" s="218"/>
      <c r="I28" s="209">
        <f t="shared" si="0"/>
        <v>0</v>
      </c>
      <c r="J28" s="32"/>
    </row>
    <row r="29" spans="1:10" ht="12.75" customHeight="1">
      <c r="A29" s="347">
        <v>5</v>
      </c>
      <c r="B29" s="382" t="s">
        <v>111</v>
      </c>
      <c r="C29" s="15"/>
      <c r="D29" s="15"/>
      <c r="E29" s="15"/>
      <c r="F29" s="15"/>
      <c r="G29" s="154"/>
      <c r="H29" s="218"/>
      <c r="I29" s="209">
        <f t="shared" si="0"/>
        <v>0</v>
      </c>
      <c r="J29" s="32"/>
    </row>
    <row r="30" spans="1:10" ht="12.75" customHeight="1">
      <c r="A30" s="347">
        <v>6</v>
      </c>
      <c r="B30" s="382" t="s">
        <v>111</v>
      </c>
      <c r="C30" s="15"/>
      <c r="D30" s="15"/>
      <c r="E30" s="15"/>
      <c r="F30" s="15"/>
      <c r="G30" s="154"/>
      <c r="H30" s="218"/>
      <c r="I30" s="209">
        <f t="shared" si="0"/>
        <v>0</v>
      </c>
      <c r="J30" s="32"/>
    </row>
    <row r="31" spans="1:10" ht="12.75" customHeight="1">
      <c r="A31" s="347">
        <v>7</v>
      </c>
      <c r="B31" s="382" t="s">
        <v>111</v>
      </c>
      <c r="C31" s="15"/>
      <c r="D31" s="15"/>
      <c r="E31" s="15"/>
      <c r="F31" s="15"/>
      <c r="G31" s="154"/>
      <c r="H31" s="218"/>
      <c r="I31" s="209">
        <f t="shared" si="0"/>
        <v>0</v>
      </c>
      <c r="J31" s="32"/>
    </row>
    <row r="32" spans="1:10" ht="12.75" customHeight="1">
      <c r="A32" s="347">
        <v>8</v>
      </c>
      <c r="B32" s="382" t="s">
        <v>111</v>
      </c>
      <c r="C32" s="15"/>
      <c r="D32" s="15"/>
      <c r="E32" s="15"/>
      <c r="F32" s="15"/>
      <c r="G32" s="154"/>
      <c r="H32" s="218"/>
      <c r="I32" s="209">
        <f t="shared" si="0"/>
        <v>0</v>
      </c>
      <c r="J32" s="32"/>
    </row>
    <row r="33" spans="1:10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9"/>
      <c r="I33" s="212">
        <f t="shared" si="0"/>
        <v>0</v>
      </c>
      <c r="J33" s="32"/>
    </row>
    <row r="34" spans="7:10" ht="13.5" thickBot="1">
      <c r="G34" s="223"/>
      <c r="I34" s="213">
        <f>SUM(I7:I33)</f>
        <v>0</v>
      </c>
      <c r="J34" s="32"/>
    </row>
    <row r="35" ht="12.75">
      <c r="H35" s="221"/>
    </row>
    <row r="36" ht="12.75">
      <c r="H36" s="221"/>
    </row>
    <row r="37" ht="12.75">
      <c r="H37" s="221"/>
    </row>
    <row r="38" ht="12.75">
      <c r="H38" s="221"/>
    </row>
    <row r="39" ht="12.75">
      <c r="H39" s="221"/>
    </row>
    <row r="40" ht="12.75">
      <c r="H40" s="221"/>
    </row>
    <row r="41" ht="12.75">
      <c r="H41" s="221"/>
    </row>
    <row r="42" ht="12.75">
      <c r="H42" s="221"/>
    </row>
    <row r="43" ht="12.75">
      <c r="H43" s="221"/>
    </row>
    <row r="44" ht="12.75">
      <c r="H44" s="221"/>
    </row>
    <row r="45" ht="12.75">
      <c r="H45" s="221"/>
    </row>
    <row r="46" ht="12.75">
      <c r="H46" s="221"/>
    </row>
    <row r="47" ht="12.75">
      <c r="H47" s="221"/>
    </row>
    <row r="48" ht="12.75">
      <c r="H48" s="221"/>
    </row>
    <row r="49" ht="12.75">
      <c r="H49" s="221"/>
    </row>
    <row r="50" ht="12.75">
      <c r="H50" s="221"/>
    </row>
    <row r="51" ht="12.75">
      <c r="H51" s="221"/>
    </row>
    <row r="52" ht="12.75">
      <c r="H52" s="221"/>
    </row>
    <row r="53" ht="12.75">
      <c r="H53" s="221"/>
    </row>
    <row r="54" ht="12.75">
      <c r="H54" s="221"/>
    </row>
    <row r="55" ht="12.75">
      <c r="H55" s="221"/>
    </row>
    <row r="56" ht="12.75">
      <c r="H56" s="221"/>
    </row>
    <row r="57" ht="12.75">
      <c r="H57" s="221"/>
    </row>
    <row r="58" ht="12.75">
      <c r="H58" s="221"/>
    </row>
    <row r="59" ht="12.75">
      <c r="H59" s="221"/>
    </row>
    <row r="60" ht="12.75">
      <c r="H60" s="221"/>
    </row>
    <row r="61" ht="12.75">
      <c r="H61" s="221"/>
    </row>
    <row r="62" ht="12.75">
      <c r="H62" s="221"/>
    </row>
    <row r="63" ht="12.75">
      <c r="H63" s="221"/>
    </row>
    <row r="64" ht="12.75">
      <c r="H64" s="221"/>
    </row>
    <row r="65" ht="12.75">
      <c r="H65" s="221"/>
    </row>
    <row r="66" ht="12.75">
      <c r="H66" s="221"/>
    </row>
    <row r="67" ht="12.75">
      <c r="H67" s="221"/>
    </row>
    <row r="68" ht="12.75">
      <c r="H68" s="221"/>
    </row>
    <row r="69" ht="12.75">
      <c r="H69" s="221"/>
    </row>
    <row r="70" ht="12.75">
      <c r="H70" s="221"/>
    </row>
    <row r="71" ht="12.75">
      <c r="H71" s="221"/>
    </row>
    <row r="72" ht="12.75">
      <c r="H72" s="221"/>
    </row>
    <row r="73" ht="12.75">
      <c r="H73" s="221"/>
    </row>
    <row r="74" ht="12.75">
      <c r="H74" s="221"/>
    </row>
    <row r="75" ht="12.75">
      <c r="H75" s="221"/>
    </row>
    <row r="76" ht="12.75">
      <c r="H76" s="221"/>
    </row>
    <row r="77" ht="12.75">
      <c r="H77" s="221"/>
    </row>
    <row r="78" ht="12.75">
      <c r="H78" s="221"/>
    </row>
    <row r="79" ht="12.75">
      <c r="H79" s="221"/>
    </row>
    <row r="80" ht="12.75">
      <c r="H80" s="221"/>
    </row>
    <row r="81" ht="12.75">
      <c r="H81" s="221"/>
    </row>
    <row r="82" ht="12.75">
      <c r="H82" s="221"/>
    </row>
    <row r="83" ht="12.75">
      <c r="H83" s="221"/>
    </row>
    <row r="84" ht="12.75"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  <row r="102" ht="12.75">
      <c r="H102" s="221"/>
    </row>
    <row r="103" ht="12.75">
      <c r="H103" s="221"/>
    </row>
    <row r="104" ht="12.75">
      <c r="H104" s="221"/>
    </row>
    <row r="105" ht="12.75">
      <c r="H105" s="221"/>
    </row>
    <row r="106" ht="12.75">
      <c r="H106" s="221"/>
    </row>
    <row r="107" ht="12.75">
      <c r="H107" s="221"/>
    </row>
    <row r="108" ht="12.75">
      <c r="H108" s="221"/>
    </row>
    <row r="109" ht="12.75">
      <c r="H109" s="221"/>
    </row>
    <row r="110" ht="12.75">
      <c r="H110" s="221"/>
    </row>
    <row r="111" ht="12.75">
      <c r="H111" s="221"/>
    </row>
    <row r="112" ht="12.75">
      <c r="H112" s="221"/>
    </row>
    <row r="113" ht="12.75">
      <c r="H113" s="221"/>
    </row>
    <row r="114" ht="12.75">
      <c r="H114" s="221"/>
    </row>
    <row r="115" ht="12.75">
      <c r="H115" s="221"/>
    </row>
    <row r="116" ht="12.75">
      <c r="H116" s="221"/>
    </row>
    <row r="117" ht="12.75">
      <c r="H117" s="221"/>
    </row>
    <row r="118" ht="12.75">
      <c r="H118" s="221"/>
    </row>
    <row r="119" ht="12.75">
      <c r="H119" s="221"/>
    </row>
    <row r="120" ht="12.75">
      <c r="H120" s="221"/>
    </row>
    <row r="121" ht="12.75">
      <c r="H121" s="221"/>
    </row>
    <row r="122" ht="12.75">
      <c r="H122" s="221"/>
    </row>
    <row r="123" ht="12.75">
      <c r="H123" s="221"/>
    </row>
    <row r="124" ht="12.75">
      <c r="H124" s="221"/>
    </row>
    <row r="125" ht="12.75">
      <c r="H125" s="221"/>
    </row>
    <row r="126" ht="12.75">
      <c r="H126" s="221"/>
    </row>
    <row r="127" ht="12.75">
      <c r="H127" s="221"/>
    </row>
    <row r="128" ht="12.75">
      <c r="H128" s="221"/>
    </row>
    <row r="129" ht="12.75">
      <c r="H129" s="221"/>
    </row>
    <row r="130" ht="12.75">
      <c r="H130" s="221"/>
    </row>
    <row r="131" ht="12.75">
      <c r="H131" s="221"/>
    </row>
    <row r="132" ht="12.75">
      <c r="H132" s="221"/>
    </row>
    <row r="133" ht="12.75">
      <c r="H133" s="221"/>
    </row>
    <row r="134" ht="12.75">
      <c r="H134" s="221"/>
    </row>
    <row r="135" ht="12.75">
      <c r="H135" s="221"/>
    </row>
    <row r="136" ht="12.75">
      <c r="H136" s="221"/>
    </row>
    <row r="137" ht="12.75">
      <c r="H137" s="221"/>
    </row>
    <row r="138" ht="12.75">
      <c r="H138" s="221"/>
    </row>
    <row r="139" ht="12.75">
      <c r="H139" s="221"/>
    </row>
    <row r="140" ht="12.75">
      <c r="H140" s="221"/>
    </row>
    <row r="141" ht="12.75">
      <c r="H141" s="221"/>
    </row>
    <row r="142" ht="12.75">
      <c r="H142" s="221"/>
    </row>
    <row r="143" ht="12.75">
      <c r="H143" s="221"/>
    </row>
    <row r="144" ht="12.75">
      <c r="H144" s="221"/>
    </row>
    <row r="145" ht="12.75">
      <c r="H145" s="221"/>
    </row>
    <row r="146" ht="12.75">
      <c r="H146" s="221"/>
    </row>
    <row r="147" ht="12.75">
      <c r="H147" s="221"/>
    </row>
    <row r="148" ht="12.75">
      <c r="H148" s="221"/>
    </row>
    <row r="149" ht="12.75">
      <c r="H149" s="221"/>
    </row>
    <row r="150" ht="12.75">
      <c r="H150" s="221"/>
    </row>
    <row r="151" ht="12.75">
      <c r="H151" s="221"/>
    </row>
    <row r="152" ht="12.75">
      <c r="H152" s="221"/>
    </row>
    <row r="153" ht="12.75">
      <c r="H153" s="221"/>
    </row>
    <row r="154" ht="12.75">
      <c r="H154" s="221"/>
    </row>
    <row r="155" ht="12.75">
      <c r="H155" s="221"/>
    </row>
    <row r="156" ht="12.75">
      <c r="H156" s="221"/>
    </row>
    <row r="157" ht="12.75">
      <c r="H157" s="221"/>
    </row>
    <row r="158" ht="12.75">
      <c r="H158" s="221"/>
    </row>
    <row r="159" ht="12.75">
      <c r="H159" s="221"/>
    </row>
    <row r="160" ht="12.75">
      <c r="H160" s="221"/>
    </row>
    <row r="161" ht="12.75">
      <c r="H161" s="221"/>
    </row>
    <row r="162" ht="12.75">
      <c r="H162" s="221"/>
    </row>
    <row r="163" ht="12.75">
      <c r="H163" s="221"/>
    </row>
    <row r="164" ht="12.75">
      <c r="H164" s="221"/>
    </row>
    <row r="165" ht="12.75">
      <c r="H165" s="221"/>
    </row>
    <row r="166" ht="12.75">
      <c r="H166" s="221"/>
    </row>
    <row r="167" ht="12.75">
      <c r="H167" s="221"/>
    </row>
    <row r="168" ht="12.75">
      <c r="H168" s="221"/>
    </row>
    <row r="169" ht="12.75">
      <c r="H169" s="221"/>
    </row>
    <row r="170" ht="12.75">
      <c r="H170" s="221"/>
    </row>
    <row r="171" ht="12.75">
      <c r="H171" s="221"/>
    </row>
    <row r="172" ht="12.75">
      <c r="H172" s="221"/>
    </row>
    <row r="173" ht="12.75">
      <c r="H173" s="221"/>
    </row>
    <row r="174" ht="12.75">
      <c r="H174" s="221"/>
    </row>
    <row r="175" ht="12.75">
      <c r="H175" s="221"/>
    </row>
    <row r="176" ht="12.75">
      <c r="H176" s="221"/>
    </row>
    <row r="177" ht="12.75">
      <c r="H177" s="221"/>
    </row>
    <row r="178" ht="12.75">
      <c r="H178" s="221"/>
    </row>
    <row r="179" ht="12.75">
      <c r="H179" s="221"/>
    </row>
    <row r="180" ht="12.75">
      <c r="H180" s="221"/>
    </row>
    <row r="181" ht="12.75">
      <c r="H181" s="221"/>
    </row>
    <row r="182" ht="12.75">
      <c r="H182" s="221"/>
    </row>
    <row r="183" ht="12.75">
      <c r="H183" s="221"/>
    </row>
    <row r="184" ht="12.75">
      <c r="H184" s="221"/>
    </row>
    <row r="185" ht="12.75">
      <c r="H185" s="221"/>
    </row>
    <row r="186" ht="12.75">
      <c r="H186" s="221"/>
    </row>
    <row r="187" ht="12.75">
      <c r="H187" s="221"/>
    </row>
    <row r="188" ht="12.75">
      <c r="H188" s="221"/>
    </row>
    <row r="189" ht="12.75">
      <c r="H189" s="221"/>
    </row>
    <row r="190" ht="12.75">
      <c r="H190" s="221"/>
    </row>
    <row r="191" ht="12.75">
      <c r="H191" s="221"/>
    </row>
    <row r="192" ht="12.75">
      <c r="H192" s="221"/>
    </row>
    <row r="193" ht="12.75">
      <c r="H193" s="221"/>
    </row>
    <row r="194" ht="12.75">
      <c r="H194" s="221"/>
    </row>
    <row r="195" ht="12.75">
      <c r="H195" s="221"/>
    </row>
    <row r="196" ht="12.75">
      <c r="H196" s="221"/>
    </row>
    <row r="197" ht="12.75">
      <c r="H197" s="221"/>
    </row>
    <row r="198" ht="12.75">
      <c r="H198" s="221"/>
    </row>
    <row r="199" ht="12.75">
      <c r="H199" s="221"/>
    </row>
    <row r="200" ht="12.75">
      <c r="H200" s="221"/>
    </row>
    <row r="201" ht="12.75">
      <c r="H201" s="221"/>
    </row>
    <row r="202" ht="12.75">
      <c r="H202" s="221"/>
    </row>
    <row r="203" ht="12.75">
      <c r="H203" s="221"/>
    </row>
    <row r="204" ht="12.75">
      <c r="H204" s="221"/>
    </row>
    <row r="205" ht="12.75">
      <c r="H205" s="221"/>
    </row>
    <row r="206" ht="12.75">
      <c r="H206" s="221"/>
    </row>
    <row r="207" ht="12.75">
      <c r="H207" s="221"/>
    </row>
    <row r="208" ht="12.75">
      <c r="H208" s="221"/>
    </row>
    <row r="209" ht="12.75">
      <c r="H209" s="221"/>
    </row>
    <row r="210" ht="12.75">
      <c r="H210" s="221"/>
    </row>
    <row r="211" ht="12.75">
      <c r="H211" s="221"/>
    </row>
    <row r="212" ht="12.75">
      <c r="H212" s="221"/>
    </row>
    <row r="213" ht="12.75">
      <c r="H213" s="221"/>
    </row>
    <row r="214" ht="12.75">
      <c r="H214" s="221"/>
    </row>
    <row r="215" ht="12.75">
      <c r="H215" s="221"/>
    </row>
    <row r="216" ht="12.75">
      <c r="H216" s="221"/>
    </row>
    <row r="217" ht="12.75">
      <c r="H217" s="221"/>
    </row>
    <row r="218" ht="12.75">
      <c r="H218" s="221"/>
    </row>
    <row r="219" ht="12.75">
      <c r="H219" s="221"/>
    </row>
    <row r="220" ht="12.75">
      <c r="H220" s="221"/>
    </row>
    <row r="221" ht="12.75">
      <c r="H221" s="221"/>
    </row>
    <row r="222" ht="12.75">
      <c r="H222" s="221"/>
    </row>
    <row r="223" ht="12.75">
      <c r="H223" s="221"/>
    </row>
    <row r="224" ht="12.75">
      <c r="H224" s="221"/>
    </row>
    <row r="225" ht="12.75">
      <c r="H225" s="221"/>
    </row>
    <row r="226" ht="12.75">
      <c r="H226" s="221"/>
    </row>
    <row r="227" ht="12.75">
      <c r="H227" s="221"/>
    </row>
    <row r="228" ht="12.75">
      <c r="H228" s="221"/>
    </row>
    <row r="229" ht="12.75">
      <c r="H229" s="221"/>
    </row>
    <row r="230" ht="12.75">
      <c r="H230" s="221"/>
    </row>
    <row r="231" ht="12.75">
      <c r="H231" s="221"/>
    </row>
    <row r="232" ht="12.75">
      <c r="H232" s="221"/>
    </row>
    <row r="233" ht="12.75">
      <c r="H233" s="221"/>
    </row>
    <row r="234" ht="12.75">
      <c r="H234" s="221"/>
    </row>
    <row r="235" ht="12.75">
      <c r="H235" s="221"/>
    </row>
    <row r="236" ht="12.75">
      <c r="H236" s="221"/>
    </row>
    <row r="237" ht="12.75">
      <c r="H237" s="221"/>
    </row>
    <row r="238" ht="12.75">
      <c r="H238" s="221"/>
    </row>
    <row r="239" ht="12.75">
      <c r="H239" s="221"/>
    </row>
    <row r="240" ht="12.75">
      <c r="H240" s="221"/>
    </row>
    <row r="241" ht="12.75">
      <c r="H241" s="221"/>
    </row>
    <row r="242" ht="12.75">
      <c r="H242" s="221"/>
    </row>
    <row r="243" ht="12.75">
      <c r="H243" s="221"/>
    </row>
    <row r="244" ht="12.75">
      <c r="H244" s="221"/>
    </row>
    <row r="245" ht="12.75">
      <c r="H245" s="221"/>
    </row>
    <row r="246" ht="12.75">
      <c r="H246" s="221"/>
    </row>
    <row r="247" ht="12.75">
      <c r="H247" s="221"/>
    </row>
    <row r="248" ht="12.75">
      <c r="H248" s="221"/>
    </row>
    <row r="249" ht="12.75">
      <c r="H249" s="221"/>
    </row>
    <row r="250" ht="12.75">
      <c r="H250" s="221"/>
    </row>
    <row r="251" ht="12.75">
      <c r="H251" s="221"/>
    </row>
    <row r="252" ht="12.75">
      <c r="H252" s="221"/>
    </row>
    <row r="253" ht="12.75">
      <c r="H253" s="221"/>
    </row>
    <row r="254" ht="12.75">
      <c r="H254" s="221"/>
    </row>
    <row r="255" ht="12.75">
      <c r="H255" s="221"/>
    </row>
    <row r="256" ht="12.75">
      <c r="H256" s="221"/>
    </row>
    <row r="257" ht="12.75">
      <c r="H257" s="221"/>
    </row>
    <row r="258" ht="12.75">
      <c r="H258" s="221"/>
    </row>
    <row r="259" ht="12.75">
      <c r="H259" s="221"/>
    </row>
    <row r="260" ht="12.75">
      <c r="H260" s="221"/>
    </row>
    <row r="261" ht="12.75">
      <c r="H261" s="221"/>
    </row>
    <row r="262" ht="12.75">
      <c r="H262" s="221"/>
    </row>
    <row r="263" ht="12.75">
      <c r="H263" s="221"/>
    </row>
    <row r="264" ht="12.75">
      <c r="H264" s="221"/>
    </row>
    <row r="265" ht="12.75">
      <c r="H265" s="221"/>
    </row>
    <row r="266" ht="12.75">
      <c r="H266" s="221"/>
    </row>
    <row r="267" ht="12.75">
      <c r="H267" s="221"/>
    </row>
    <row r="268" ht="12.75">
      <c r="H268" s="221"/>
    </row>
    <row r="269" ht="12.75">
      <c r="H269" s="221"/>
    </row>
    <row r="270" ht="12.75">
      <c r="H270" s="221"/>
    </row>
    <row r="271" ht="12.75">
      <c r="H271" s="221"/>
    </row>
    <row r="272" ht="12.75">
      <c r="H272" s="221"/>
    </row>
    <row r="273" ht="12.75">
      <c r="H273" s="221"/>
    </row>
    <row r="274" ht="12.75">
      <c r="H274" s="221"/>
    </row>
    <row r="275" ht="12.75">
      <c r="H275" s="221"/>
    </row>
    <row r="276" ht="12.75">
      <c r="H276" s="221"/>
    </row>
    <row r="277" ht="12.75">
      <c r="H277" s="221"/>
    </row>
    <row r="278" ht="12.75">
      <c r="H278" s="221"/>
    </row>
    <row r="279" ht="12.75">
      <c r="H279" s="221"/>
    </row>
    <row r="280" ht="12.75">
      <c r="H280" s="221"/>
    </row>
    <row r="281" ht="12.75">
      <c r="H281" s="221"/>
    </row>
    <row r="282" ht="12.75">
      <c r="H282" s="221"/>
    </row>
    <row r="283" ht="12.75">
      <c r="H283" s="221"/>
    </row>
    <row r="284" ht="12.75">
      <c r="H284" s="221"/>
    </row>
    <row r="285" ht="12.75">
      <c r="H285" s="221"/>
    </row>
    <row r="286" ht="12.75">
      <c r="H286" s="221"/>
    </row>
    <row r="287" ht="12.75">
      <c r="H287" s="221"/>
    </row>
    <row r="288" ht="12.75">
      <c r="H288" s="221"/>
    </row>
    <row r="289" ht="12.75">
      <c r="H289" s="221"/>
    </row>
    <row r="290" ht="12.75">
      <c r="H290" s="221"/>
    </row>
    <row r="291" ht="12.75">
      <c r="H291" s="221"/>
    </row>
    <row r="292" ht="12.75">
      <c r="H292" s="221"/>
    </row>
    <row r="293" ht="12.75">
      <c r="H293" s="221"/>
    </row>
    <row r="294" ht="12.75">
      <c r="H294" s="221"/>
    </row>
    <row r="295" ht="12.75">
      <c r="H295" s="221"/>
    </row>
    <row r="296" ht="12.75">
      <c r="H296" s="221"/>
    </row>
    <row r="297" ht="12.75">
      <c r="H297" s="221"/>
    </row>
    <row r="298" ht="12.75">
      <c r="H298" s="221"/>
    </row>
    <row r="299" ht="12.75">
      <c r="H299" s="221"/>
    </row>
    <row r="300" ht="12.75">
      <c r="H300" s="221"/>
    </row>
    <row r="301" ht="12.75">
      <c r="H301" s="221"/>
    </row>
    <row r="302" ht="12.75">
      <c r="H302" s="221"/>
    </row>
    <row r="303" ht="12.75">
      <c r="H303" s="221"/>
    </row>
    <row r="304" ht="12.75">
      <c r="H304" s="221"/>
    </row>
    <row r="305" ht="12.75">
      <c r="H305" s="221"/>
    </row>
    <row r="306" ht="12.75">
      <c r="H306" s="221"/>
    </row>
    <row r="307" ht="12.75">
      <c r="H307" s="221"/>
    </row>
    <row r="308" ht="12.75">
      <c r="H308" s="221"/>
    </row>
    <row r="309" ht="12.75">
      <c r="H309" s="221"/>
    </row>
    <row r="310" ht="12.75">
      <c r="H310" s="221"/>
    </row>
    <row r="311" ht="12.75">
      <c r="H311" s="221"/>
    </row>
    <row r="312" ht="12.75">
      <c r="H312" s="221"/>
    </row>
    <row r="313" ht="12.75">
      <c r="H313" s="221"/>
    </row>
    <row r="314" ht="12.75">
      <c r="H314" s="221"/>
    </row>
    <row r="315" ht="12.75">
      <c r="H315" s="221"/>
    </row>
    <row r="316" ht="12.75">
      <c r="H316" s="221"/>
    </row>
    <row r="317" ht="12.75">
      <c r="H317" s="221"/>
    </row>
    <row r="318" ht="12.75">
      <c r="H318" s="221"/>
    </row>
    <row r="319" ht="12.75">
      <c r="H319" s="221"/>
    </row>
    <row r="320" ht="12.75">
      <c r="H320" s="221"/>
    </row>
    <row r="321" ht="12.75">
      <c r="H321" s="221"/>
    </row>
    <row r="322" ht="12.75">
      <c r="H322" s="221"/>
    </row>
  </sheetData>
  <sheetProtection password="E75A" sheet="1" selectLockedCells="1"/>
  <mergeCells count="1">
    <mergeCell ref="C2:F2"/>
  </mergeCells>
  <printOptions/>
  <pageMargins left="0.75" right="0.75" top="1" bottom="1" header="0.5" footer="0.5"/>
  <pageSetup horizontalDpi="204" verticalDpi="204" orientation="portrait" scale="4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432FF"/>
  </sheetPr>
  <dimension ref="A1:I40"/>
  <sheetViews>
    <sheetView zoomScaleSheetLayoutView="80" zoomScalePageLayoutView="0" workbookViewId="0" topLeftCell="A1">
      <selection activeCell="C19" sqref="C19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0" t="s">
        <v>22</v>
      </c>
      <c r="C2" s="481">
        <f>SEZNAM!D2</f>
        <v>0</v>
      </c>
      <c r="D2" s="482"/>
      <c r="E2" s="482"/>
      <c r="F2" s="483"/>
      <c r="G2"/>
    </row>
    <row r="3" spans="3:7" ht="12.75">
      <c r="C3" s="68"/>
      <c r="D3" s="68"/>
      <c r="E3" s="68"/>
      <c r="F3" s="68" t="s">
        <v>183</v>
      </c>
      <c r="G3"/>
    </row>
    <row r="4" spans="2:7" ht="13.5" thickBot="1">
      <c r="B4" s="6"/>
      <c r="C4" s="6"/>
      <c r="D4" s="6"/>
      <c r="E4" s="68"/>
      <c r="F4" s="68" t="s">
        <v>36</v>
      </c>
      <c r="G4" s="149"/>
    </row>
    <row r="5" spans="1:8" ht="12.75" customHeight="1">
      <c r="A5" s="345" t="s">
        <v>34</v>
      </c>
      <c r="B5" s="341" t="s">
        <v>145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78" t="s">
        <v>3</v>
      </c>
    </row>
    <row r="6" spans="1:9" ht="12.75" customHeight="1" thickBot="1">
      <c r="A6" s="79"/>
      <c r="B6" s="342"/>
      <c r="C6" s="43"/>
      <c r="D6" s="92" t="s">
        <v>10</v>
      </c>
      <c r="E6" s="43"/>
      <c r="F6" s="43"/>
      <c r="G6" s="151"/>
      <c r="H6" s="73" t="s">
        <v>5</v>
      </c>
      <c r="I6" s="41"/>
    </row>
    <row r="7" spans="1:9" ht="12.75" customHeight="1">
      <c r="A7" s="352">
        <v>1</v>
      </c>
      <c r="B7" s="381" t="s">
        <v>147</v>
      </c>
      <c r="C7" s="17"/>
      <c r="D7" s="17"/>
      <c r="E7" s="17"/>
      <c r="F7" s="17"/>
      <c r="G7" s="126"/>
      <c r="H7" s="208">
        <f aca="true" t="shared" si="0" ref="H7:H33">IF(D7="",0,1)</f>
        <v>0</v>
      </c>
      <c r="I7" s="32"/>
    </row>
    <row r="8" spans="1:9" ht="12.75" customHeight="1">
      <c r="A8" s="347">
        <v>2</v>
      </c>
      <c r="B8" s="382" t="s">
        <v>147</v>
      </c>
      <c r="C8" s="15"/>
      <c r="D8" s="15"/>
      <c r="E8" s="15"/>
      <c r="F8" s="15"/>
      <c r="G8" s="152"/>
      <c r="H8" s="209">
        <f t="shared" si="0"/>
        <v>0</v>
      </c>
      <c r="I8" s="32"/>
    </row>
    <row r="9" spans="1:9" ht="12.75" customHeight="1">
      <c r="A9" s="347">
        <v>3</v>
      </c>
      <c r="B9" s="382" t="s">
        <v>147</v>
      </c>
      <c r="C9" s="15"/>
      <c r="D9" s="15"/>
      <c r="E9" s="15"/>
      <c r="F9" s="15"/>
      <c r="G9" s="152"/>
      <c r="H9" s="209">
        <f t="shared" si="0"/>
        <v>0</v>
      </c>
      <c r="I9" s="32"/>
    </row>
    <row r="10" spans="1:9" ht="12.75" customHeight="1">
      <c r="A10" s="347">
        <v>4</v>
      </c>
      <c r="B10" s="382" t="s">
        <v>147</v>
      </c>
      <c r="C10" s="15"/>
      <c r="D10" s="15"/>
      <c r="E10" s="15"/>
      <c r="F10" s="15"/>
      <c r="G10" s="152"/>
      <c r="H10" s="209">
        <f t="shared" si="0"/>
        <v>0</v>
      </c>
      <c r="I10" s="32"/>
    </row>
    <row r="11" spans="1:9" ht="12.75" customHeight="1">
      <c r="A11" s="347">
        <v>5</v>
      </c>
      <c r="B11" s="382" t="s">
        <v>147</v>
      </c>
      <c r="C11" s="15"/>
      <c r="D11" s="15"/>
      <c r="E11" s="15"/>
      <c r="F11" s="15"/>
      <c r="G11" s="152"/>
      <c r="H11" s="209">
        <f t="shared" si="0"/>
        <v>0</v>
      </c>
      <c r="I11" s="32"/>
    </row>
    <row r="12" spans="1:9" ht="12.75" customHeight="1">
      <c r="A12" s="347">
        <v>6</v>
      </c>
      <c r="B12" s="382" t="s">
        <v>147</v>
      </c>
      <c r="C12" s="15"/>
      <c r="D12" s="15"/>
      <c r="E12" s="15"/>
      <c r="F12" s="15"/>
      <c r="G12" s="152"/>
      <c r="H12" s="209">
        <f t="shared" si="0"/>
        <v>0</v>
      </c>
      <c r="I12" s="32"/>
    </row>
    <row r="13" spans="1:9" ht="12.75" customHeight="1">
      <c r="A13" s="347">
        <v>7</v>
      </c>
      <c r="B13" s="382" t="s">
        <v>147</v>
      </c>
      <c r="C13" s="15"/>
      <c r="D13" s="15"/>
      <c r="E13" s="15"/>
      <c r="F13" s="15"/>
      <c r="G13" s="152"/>
      <c r="H13" s="209">
        <f t="shared" si="0"/>
        <v>0</v>
      </c>
      <c r="I13" s="32"/>
    </row>
    <row r="14" spans="1:9" ht="12.75" customHeight="1">
      <c r="A14" s="364">
        <v>8</v>
      </c>
      <c r="B14" s="382" t="s">
        <v>147</v>
      </c>
      <c r="C14" s="30"/>
      <c r="D14" s="30"/>
      <c r="E14" s="30"/>
      <c r="F14" s="30"/>
      <c r="G14" s="152"/>
      <c r="H14" s="209">
        <f t="shared" si="0"/>
        <v>0</v>
      </c>
      <c r="I14" s="32"/>
    </row>
    <row r="15" spans="1:9" ht="12.75" customHeight="1" thickBot="1">
      <c r="A15" s="349">
        <v>9</v>
      </c>
      <c r="B15" s="383" t="s">
        <v>110</v>
      </c>
      <c r="C15" s="99"/>
      <c r="D15" s="99"/>
      <c r="E15" s="99"/>
      <c r="F15" s="99"/>
      <c r="G15" s="125"/>
      <c r="H15" s="210">
        <f t="shared" si="0"/>
        <v>0</v>
      </c>
      <c r="I15" s="32"/>
    </row>
    <row r="16" spans="1:9" ht="12.75" customHeight="1">
      <c r="A16" s="352">
        <v>1</v>
      </c>
      <c r="B16" s="381" t="s">
        <v>109</v>
      </c>
      <c r="C16" s="17"/>
      <c r="D16" s="17"/>
      <c r="E16" s="17"/>
      <c r="F16" s="17"/>
      <c r="G16" s="155"/>
      <c r="H16" s="211">
        <f t="shared" si="0"/>
        <v>0</v>
      </c>
      <c r="I16" s="32"/>
    </row>
    <row r="17" spans="1:9" ht="12.75" customHeight="1">
      <c r="A17" s="347">
        <v>2</v>
      </c>
      <c r="B17" s="382" t="s">
        <v>109</v>
      </c>
      <c r="C17" s="14"/>
      <c r="D17" s="14"/>
      <c r="E17" s="14"/>
      <c r="F17" s="14"/>
      <c r="G17" s="154"/>
      <c r="H17" s="211">
        <f t="shared" si="0"/>
        <v>0</v>
      </c>
      <c r="I17" s="32"/>
    </row>
    <row r="18" spans="1:9" ht="12.75" customHeight="1">
      <c r="A18" s="347">
        <v>3</v>
      </c>
      <c r="B18" s="382" t="s">
        <v>109</v>
      </c>
      <c r="C18" s="15"/>
      <c r="D18" s="15"/>
      <c r="E18" s="15"/>
      <c r="F18" s="132"/>
      <c r="G18" s="154"/>
      <c r="H18" s="209">
        <f t="shared" si="0"/>
        <v>0</v>
      </c>
      <c r="I18" s="32"/>
    </row>
    <row r="19" spans="1:9" ht="12.75" customHeight="1">
      <c r="A19" s="347">
        <v>4</v>
      </c>
      <c r="B19" s="382" t="s">
        <v>109</v>
      </c>
      <c r="C19" s="15"/>
      <c r="D19" s="15"/>
      <c r="E19" s="15"/>
      <c r="F19" s="132"/>
      <c r="G19" s="154"/>
      <c r="H19" s="209">
        <f t="shared" si="0"/>
        <v>0</v>
      </c>
      <c r="I19" s="32"/>
    </row>
    <row r="20" spans="1:9" ht="12.75" customHeight="1">
      <c r="A20" s="347">
        <v>5</v>
      </c>
      <c r="B20" s="382" t="s">
        <v>109</v>
      </c>
      <c r="C20" s="15"/>
      <c r="D20" s="15"/>
      <c r="E20" s="15"/>
      <c r="F20" s="132"/>
      <c r="G20" s="154"/>
      <c r="H20" s="209">
        <f t="shared" si="0"/>
        <v>0</v>
      </c>
      <c r="I20" s="32"/>
    </row>
    <row r="21" spans="1:9" ht="12.75" customHeight="1">
      <c r="A21" s="347">
        <v>6</v>
      </c>
      <c r="B21" s="382" t="s">
        <v>109</v>
      </c>
      <c r="C21" s="15"/>
      <c r="D21" s="15"/>
      <c r="E21" s="15"/>
      <c r="F21" s="132"/>
      <c r="G21" s="154"/>
      <c r="H21" s="209">
        <f t="shared" si="0"/>
        <v>0</v>
      </c>
      <c r="I21" s="32"/>
    </row>
    <row r="22" spans="1:9" ht="12.75" customHeight="1">
      <c r="A22" s="347">
        <v>7</v>
      </c>
      <c r="B22" s="382" t="s">
        <v>109</v>
      </c>
      <c r="C22" s="15"/>
      <c r="D22" s="15"/>
      <c r="E22" s="15"/>
      <c r="F22" s="132"/>
      <c r="G22" s="154"/>
      <c r="H22" s="209">
        <f t="shared" si="0"/>
        <v>0</v>
      </c>
      <c r="I22" s="32"/>
    </row>
    <row r="23" spans="1:9" ht="12.75" customHeight="1">
      <c r="A23" s="347">
        <v>8</v>
      </c>
      <c r="B23" s="382" t="s">
        <v>109</v>
      </c>
      <c r="C23" s="15"/>
      <c r="D23" s="15"/>
      <c r="E23" s="15"/>
      <c r="F23" s="132"/>
      <c r="G23" s="154"/>
      <c r="H23" s="209">
        <f t="shared" si="0"/>
        <v>0</v>
      </c>
      <c r="I23" s="32"/>
    </row>
    <row r="24" spans="1:9" ht="12.75" customHeight="1" thickBot="1">
      <c r="A24" s="385">
        <v>9</v>
      </c>
      <c r="B24" s="383" t="s">
        <v>110</v>
      </c>
      <c r="C24" s="19"/>
      <c r="D24" s="19"/>
      <c r="E24" s="19"/>
      <c r="F24" s="133"/>
      <c r="G24" s="125"/>
      <c r="H24" s="210">
        <f t="shared" si="0"/>
        <v>0</v>
      </c>
      <c r="I24" s="32"/>
    </row>
    <row r="25" spans="1:9" ht="12.75" customHeight="1">
      <c r="A25" s="347">
        <v>1</v>
      </c>
      <c r="B25" s="381" t="s">
        <v>111</v>
      </c>
      <c r="C25" s="14"/>
      <c r="D25" s="14"/>
      <c r="E25" s="14"/>
      <c r="F25" s="156"/>
      <c r="G25" s="152"/>
      <c r="H25" s="211">
        <f t="shared" si="0"/>
        <v>0</v>
      </c>
      <c r="I25" s="32"/>
    </row>
    <row r="26" spans="1:9" ht="12.75" customHeight="1">
      <c r="A26" s="347">
        <v>2</v>
      </c>
      <c r="B26" s="383" t="s">
        <v>111</v>
      </c>
      <c r="C26" s="15"/>
      <c r="D26" s="15"/>
      <c r="E26" s="15"/>
      <c r="F26" s="15"/>
      <c r="G26" s="154"/>
      <c r="H26" s="209">
        <f t="shared" si="0"/>
        <v>0</v>
      </c>
      <c r="I26" s="32"/>
    </row>
    <row r="27" spans="1:9" ht="12.75" customHeight="1">
      <c r="A27" s="347">
        <v>3</v>
      </c>
      <c r="B27" s="382" t="s">
        <v>111</v>
      </c>
      <c r="C27" s="14"/>
      <c r="D27" s="14"/>
      <c r="E27" s="14"/>
      <c r="F27" s="14"/>
      <c r="G27" s="155"/>
      <c r="H27" s="211">
        <f t="shared" si="0"/>
        <v>0</v>
      </c>
      <c r="I27" s="32"/>
    </row>
    <row r="28" spans="1:9" ht="12.75" customHeight="1">
      <c r="A28" s="347">
        <v>4</v>
      </c>
      <c r="B28" s="383" t="s">
        <v>111</v>
      </c>
      <c r="C28" s="15"/>
      <c r="D28" s="15"/>
      <c r="E28" s="15"/>
      <c r="F28" s="15"/>
      <c r="G28" s="154"/>
      <c r="H28" s="209">
        <f t="shared" si="0"/>
        <v>0</v>
      </c>
      <c r="I28" s="32"/>
    </row>
    <row r="29" spans="1:9" ht="12.75" customHeight="1">
      <c r="A29" s="347">
        <v>5</v>
      </c>
      <c r="B29" s="382" t="s">
        <v>111</v>
      </c>
      <c r="C29" s="15"/>
      <c r="D29" s="15"/>
      <c r="E29" s="15"/>
      <c r="F29" s="15"/>
      <c r="G29" s="154"/>
      <c r="H29" s="209">
        <f t="shared" si="0"/>
        <v>0</v>
      </c>
      <c r="I29" s="32"/>
    </row>
    <row r="30" spans="1:9" ht="12.75" customHeight="1">
      <c r="A30" s="347">
        <v>6</v>
      </c>
      <c r="B30" s="382" t="s">
        <v>111</v>
      </c>
      <c r="C30" s="15"/>
      <c r="D30" s="15"/>
      <c r="E30" s="15"/>
      <c r="F30" s="15"/>
      <c r="G30" s="154"/>
      <c r="H30" s="209">
        <f t="shared" si="0"/>
        <v>0</v>
      </c>
      <c r="I30" s="32"/>
    </row>
    <row r="31" spans="1:9" ht="12.75" customHeight="1">
      <c r="A31" s="347">
        <v>7</v>
      </c>
      <c r="B31" s="382" t="s">
        <v>111</v>
      </c>
      <c r="C31" s="15"/>
      <c r="D31" s="15"/>
      <c r="E31" s="15"/>
      <c r="F31" s="15"/>
      <c r="G31" s="154"/>
      <c r="H31" s="209">
        <f t="shared" si="0"/>
        <v>0</v>
      </c>
      <c r="I31" s="32"/>
    </row>
    <row r="32" spans="1:9" ht="12.75" customHeight="1">
      <c r="A32" s="347">
        <v>8</v>
      </c>
      <c r="B32" s="382" t="s">
        <v>111</v>
      </c>
      <c r="C32" s="15"/>
      <c r="D32" s="15"/>
      <c r="E32" s="15"/>
      <c r="F32" s="15"/>
      <c r="G32" s="154"/>
      <c r="H32" s="209">
        <f t="shared" si="0"/>
        <v>0</v>
      </c>
      <c r="I32" s="32"/>
    </row>
    <row r="33" spans="1:9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0">
        <f t="shared" si="0"/>
        <v>0</v>
      </c>
      <c r="I33" s="32"/>
    </row>
    <row r="34" spans="7:9" ht="13.5" thickBot="1">
      <c r="G34" s="223"/>
      <c r="H34" s="213">
        <f>SUM(H7:H33)</f>
        <v>0</v>
      </c>
      <c r="I34" s="32"/>
    </row>
    <row r="36" ht="13.5" thickBot="1"/>
    <row r="37" spans="2:7" ht="13.5" thickBot="1">
      <c r="B37" s="499" t="s">
        <v>44</v>
      </c>
      <c r="C37" s="500"/>
      <c r="D37" s="499" t="s">
        <v>162</v>
      </c>
      <c r="E37" s="500"/>
      <c r="F37" s="499" t="s">
        <v>42</v>
      </c>
      <c r="G37" s="500"/>
    </row>
    <row r="38" spans="2:7" ht="12.75">
      <c r="B38" s="501"/>
      <c r="C38" s="502"/>
      <c r="D38" s="505"/>
      <c r="E38" s="506"/>
      <c r="F38" s="505"/>
      <c r="G38" s="506"/>
    </row>
    <row r="39" spans="2:7" ht="13.5" thickBot="1">
      <c r="B39" s="503"/>
      <c r="C39" s="504"/>
      <c r="D39" s="503"/>
      <c r="E39" s="504"/>
      <c r="F39" s="503"/>
      <c r="G39" s="504"/>
    </row>
    <row r="40" spans="2:4" ht="12.75">
      <c r="B40" s="402"/>
      <c r="C40" s="402"/>
      <c r="D40" s="402"/>
    </row>
  </sheetData>
  <sheetProtection password="E75A" sheet="1" selectLockedCells="1"/>
  <mergeCells count="7">
    <mergeCell ref="C2:F2"/>
    <mergeCell ref="B37:C37"/>
    <mergeCell ref="B38:C39"/>
    <mergeCell ref="D37:E37"/>
    <mergeCell ref="D38:E39"/>
    <mergeCell ref="F37:G37"/>
    <mergeCell ref="F38:G39"/>
  </mergeCells>
  <printOptions/>
  <pageMargins left="0.75" right="0.75" top="1" bottom="1" header="0.5" footer="0.5"/>
  <pageSetup horizontalDpi="204" verticalDpi="204" orientation="portrait" scale="4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432FF"/>
  </sheetPr>
  <dimension ref="A1:I41"/>
  <sheetViews>
    <sheetView zoomScaleSheetLayoutView="80" zoomScalePageLayoutView="0" workbookViewId="0" topLeftCell="A13">
      <selection activeCell="C13" sqref="C13"/>
    </sheetView>
  </sheetViews>
  <sheetFormatPr defaultColWidth="8.8515625" defaultRowHeight="12.75"/>
  <cols>
    <col min="1" max="1" width="6.00390625" style="0" customWidth="1"/>
    <col min="2" max="2" width="21.421875" style="0" customWidth="1"/>
    <col min="3" max="3" width="18.421875" style="0" customWidth="1"/>
    <col min="4" max="4" width="16.140625" style="0" customWidth="1"/>
    <col min="5" max="6" width="15.7109375" style="0" customWidth="1"/>
    <col min="7" max="7" width="14.8515625" style="116" customWidth="1"/>
    <col min="8" max="8" width="6.28125" style="0" bestFit="1" customWidth="1"/>
    <col min="9" max="9" width="1.421875" style="0" customWidth="1"/>
  </cols>
  <sheetData>
    <row r="1" ht="13.5" thickBot="1">
      <c r="G1"/>
    </row>
    <row r="2" spans="2:7" ht="15" customHeight="1" thickBot="1">
      <c r="B2" s="340" t="s">
        <v>22</v>
      </c>
      <c r="C2" s="481">
        <f>SEZNAM!D2</f>
        <v>0</v>
      </c>
      <c r="D2" s="482"/>
      <c r="E2" s="482"/>
      <c r="F2" s="483"/>
      <c r="G2"/>
    </row>
    <row r="3" spans="3:7" ht="12.75">
      <c r="C3" s="68"/>
      <c r="D3" s="68"/>
      <c r="E3" s="68"/>
      <c r="F3" s="68" t="s">
        <v>183</v>
      </c>
      <c r="G3"/>
    </row>
    <row r="4" spans="2:7" ht="13.5" thickBot="1">
      <c r="B4" s="6"/>
      <c r="C4" s="6"/>
      <c r="D4" s="6"/>
      <c r="E4" s="68"/>
      <c r="F4" s="68" t="s">
        <v>36</v>
      </c>
      <c r="G4" s="149"/>
    </row>
    <row r="5" spans="1:8" ht="12.75" customHeight="1">
      <c r="A5" s="345" t="s">
        <v>34</v>
      </c>
      <c r="B5" s="341" t="s">
        <v>146</v>
      </c>
      <c r="C5" s="9" t="s">
        <v>40</v>
      </c>
      <c r="D5" s="91" t="s">
        <v>26</v>
      </c>
      <c r="E5" s="9" t="s">
        <v>9</v>
      </c>
      <c r="F5" s="9" t="s">
        <v>41</v>
      </c>
      <c r="G5" s="150" t="s">
        <v>11</v>
      </c>
      <c r="H5" s="78" t="s">
        <v>3</v>
      </c>
    </row>
    <row r="6" spans="1:9" ht="12.75" customHeight="1" thickBot="1">
      <c r="A6" s="79"/>
      <c r="B6" s="342"/>
      <c r="C6" s="43"/>
      <c r="D6" s="92" t="s">
        <v>10</v>
      </c>
      <c r="E6" s="43"/>
      <c r="F6" s="43"/>
      <c r="G6" s="151"/>
      <c r="H6" s="73" t="s">
        <v>5</v>
      </c>
      <c r="I6" s="41"/>
    </row>
    <row r="7" spans="1:9" ht="12.75" customHeight="1">
      <c r="A7" s="352">
        <v>1</v>
      </c>
      <c r="B7" s="381" t="s">
        <v>147</v>
      </c>
      <c r="C7" s="17"/>
      <c r="D7" s="17"/>
      <c r="E7" s="17"/>
      <c r="F7" s="17"/>
      <c r="G7" s="126"/>
      <c r="H7" s="208">
        <f aca="true" t="shared" si="0" ref="H7:H33">IF(D7="",0,1)</f>
        <v>0</v>
      </c>
      <c r="I7" s="32"/>
    </row>
    <row r="8" spans="1:9" ht="12.75" customHeight="1">
      <c r="A8" s="347">
        <v>2</v>
      </c>
      <c r="B8" s="382" t="s">
        <v>147</v>
      </c>
      <c r="C8" s="15"/>
      <c r="D8" s="15"/>
      <c r="E8" s="15"/>
      <c r="F8" s="15"/>
      <c r="G8" s="152"/>
      <c r="H8" s="209">
        <f t="shared" si="0"/>
        <v>0</v>
      </c>
      <c r="I8" s="32"/>
    </row>
    <row r="9" spans="1:9" ht="12.75" customHeight="1">
      <c r="A9" s="347">
        <v>3</v>
      </c>
      <c r="B9" s="382" t="s">
        <v>147</v>
      </c>
      <c r="C9" s="15"/>
      <c r="D9" s="15"/>
      <c r="E9" s="15"/>
      <c r="F9" s="15"/>
      <c r="G9" s="152"/>
      <c r="H9" s="209">
        <f t="shared" si="0"/>
        <v>0</v>
      </c>
      <c r="I9" s="32"/>
    </row>
    <row r="10" spans="1:9" ht="12.75" customHeight="1">
      <c r="A10" s="347">
        <v>4</v>
      </c>
      <c r="B10" s="382" t="s">
        <v>147</v>
      </c>
      <c r="C10" s="15"/>
      <c r="D10" s="15"/>
      <c r="E10" s="15"/>
      <c r="F10" s="15"/>
      <c r="G10" s="152"/>
      <c r="H10" s="209">
        <f t="shared" si="0"/>
        <v>0</v>
      </c>
      <c r="I10" s="32"/>
    </row>
    <row r="11" spans="1:9" ht="12.75" customHeight="1">
      <c r="A11" s="347">
        <v>5</v>
      </c>
      <c r="B11" s="382" t="s">
        <v>147</v>
      </c>
      <c r="C11" s="15"/>
      <c r="D11" s="15"/>
      <c r="E11" s="15"/>
      <c r="F11" s="15"/>
      <c r="G11" s="152"/>
      <c r="H11" s="209">
        <f t="shared" si="0"/>
        <v>0</v>
      </c>
      <c r="I11" s="32"/>
    </row>
    <row r="12" spans="1:9" ht="12.75" customHeight="1">
      <c r="A12" s="347">
        <v>6</v>
      </c>
      <c r="B12" s="382" t="s">
        <v>147</v>
      </c>
      <c r="C12" s="15"/>
      <c r="D12" s="15"/>
      <c r="E12" s="15"/>
      <c r="F12" s="15"/>
      <c r="G12" s="152"/>
      <c r="H12" s="209">
        <f t="shared" si="0"/>
        <v>0</v>
      </c>
      <c r="I12" s="32"/>
    </row>
    <row r="13" spans="1:9" ht="12.75" customHeight="1">
      <c r="A13" s="347">
        <v>7</v>
      </c>
      <c r="B13" s="382" t="s">
        <v>147</v>
      </c>
      <c r="C13" s="15"/>
      <c r="D13" s="15"/>
      <c r="E13" s="15"/>
      <c r="F13" s="15"/>
      <c r="G13" s="152"/>
      <c r="H13" s="209">
        <f t="shared" si="0"/>
        <v>0</v>
      </c>
      <c r="I13" s="32"/>
    </row>
    <row r="14" spans="1:9" ht="12.75" customHeight="1">
      <c r="A14" s="364">
        <v>8</v>
      </c>
      <c r="B14" s="382" t="s">
        <v>147</v>
      </c>
      <c r="C14" s="30"/>
      <c r="D14" s="30"/>
      <c r="E14" s="30"/>
      <c r="F14" s="30"/>
      <c r="G14" s="152"/>
      <c r="H14" s="209">
        <f t="shared" si="0"/>
        <v>0</v>
      </c>
      <c r="I14" s="32"/>
    </row>
    <row r="15" spans="1:9" ht="12.75" customHeight="1" thickBot="1">
      <c r="A15" s="349">
        <v>9</v>
      </c>
      <c r="B15" s="383" t="s">
        <v>110</v>
      </c>
      <c r="C15" s="99"/>
      <c r="D15" s="99"/>
      <c r="E15" s="99"/>
      <c r="F15" s="99"/>
      <c r="G15" s="125"/>
      <c r="H15" s="210">
        <f t="shared" si="0"/>
        <v>0</v>
      </c>
      <c r="I15" s="32"/>
    </row>
    <row r="16" spans="1:9" ht="12.75" customHeight="1">
      <c r="A16" s="352">
        <v>1</v>
      </c>
      <c r="B16" s="381" t="s">
        <v>109</v>
      </c>
      <c r="C16" s="17"/>
      <c r="D16" s="17"/>
      <c r="E16" s="17"/>
      <c r="F16" s="17"/>
      <c r="G16" s="155"/>
      <c r="H16" s="211">
        <f t="shared" si="0"/>
        <v>0</v>
      </c>
      <c r="I16" s="32"/>
    </row>
    <row r="17" spans="1:9" ht="12.75" customHeight="1">
      <c r="A17" s="347">
        <v>2</v>
      </c>
      <c r="B17" s="382" t="s">
        <v>109</v>
      </c>
      <c r="C17" s="14"/>
      <c r="D17" s="14"/>
      <c r="E17" s="14"/>
      <c r="F17" s="14"/>
      <c r="G17" s="154"/>
      <c r="H17" s="211">
        <f t="shared" si="0"/>
        <v>0</v>
      </c>
      <c r="I17" s="32"/>
    </row>
    <row r="18" spans="1:9" ht="12.75" customHeight="1">
      <c r="A18" s="347">
        <v>3</v>
      </c>
      <c r="B18" s="382" t="s">
        <v>109</v>
      </c>
      <c r="C18" s="15"/>
      <c r="D18" s="15"/>
      <c r="E18" s="15"/>
      <c r="F18" s="132"/>
      <c r="G18" s="154"/>
      <c r="H18" s="209">
        <f t="shared" si="0"/>
        <v>0</v>
      </c>
      <c r="I18" s="32"/>
    </row>
    <row r="19" spans="1:9" ht="12.75" customHeight="1">
      <c r="A19" s="347">
        <v>4</v>
      </c>
      <c r="B19" s="382" t="s">
        <v>109</v>
      </c>
      <c r="C19" s="15"/>
      <c r="D19" s="15"/>
      <c r="E19" s="15"/>
      <c r="F19" s="132"/>
      <c r="G19" s="154"/>
      <c r="H19" s="209">
        <f t="shared" si="0"/>
        <v>0</v>
      </c>
      <c r="I19" s="32"/>
    </row>
    <row r="20" spans="1:9" ht="12.75" customHeight="1">
      <c r="A20" s="347">
        <v>5</v>
      </c>
      <c r="B20" s="382" t="s">
        <v>109</v>
      </c>
      <c r="C20" s="15"/>
      <c r="D20" s="15"/>
      <c r="E20" s="15"/>
      <c r="F20" s="132"/>
      <c r="G20" s="154"/>
      <c r="H20" s="209">
        <f t="shared" si="0"/>
        <v>0</v>
      </c>
      <c r="I20" s="32"/>
    </row>
    <row r="21" spans="1:9" ht="12.75" customHeight="1">
      <c r="A21" s="347">
        <v>6</v>
      </c>
      <c r="B21" s="382" t="s">
        <v>109</v>
      </c>
      <c r="C21" s="15"/>
      <c r="D21" s="15"/>
      <c r="E21" s="15"/>
      <c r="F21" s="132"/>
      <c r="G21" s="154"/>
      <c r="H21" s="209">
        <f t="shared" si="0"/>
        <v>0</v>
      </c>
      <c r="I21" s="32"/>
    </row>
    <row r="22" spans="1:9" ht="12.75" customHeight="1">
      <c r="A22" s="347">
        <v>7</v>
      </c>
      <c r="B22" s="382" t="s">
        <v>109</v>
      </c>
      <c r="C22" s="15"/>
      <c r="D22" s="15"/>
      <c r="E22" s="15"/>
      <c r="F22" s="132"/>
      <c r="G22" s="154"/>
      <c r="H22" s="209">
        <f t="shared" si="0"/>
        <v>0</v>
      </c>
      <c r="I22" s="32"/>
    </row>
    <row r="23" spans="1:9" ht="12.75" customHeight="1">
      <c r="A23" s="347">
        <v>8</v>
      </c>
      <c r="B23" s="382" t="s">
        <v>109</v>
      </c>
      <c r="C23" s="15"/>
      <c r="D23" s="15"/>
      <c r="E23" s="15"/>
      <c r="F23" s="132"/>
      <c r="G23" s="154"/>
      <c r="H23" s="209">
        <f t="shared" si="0"/>
        <v>0</v>
      </c>
      <c r="I23" s="32"/>
    </row>
    <row r="24" spans="1:9" ht="12.75" customHeight="1" thickBot="1">
      <c r="A24" s="385">
        <v>9</v>
      </c>
      <c r="B24" s="383" t="s">
        <v>110</v>
      </c>
      <c r="C24" s="19"/>
      <c r="D24" s="19"/>
      <c r="E24" s="19"/>
      <c r="F24" s="133"/>
      <c r="G24" s="125"/>
      <c r="H24" s="210">
        <f t="shared" si="0"/>
        <v>0</v>
      </c>
      <c r="I24" s="32"/>
    </row>
    <row r="25" spans="1:9" ht="12.75" customHeight="1">
      <c r="A25" s="347">
        <v>1</v>
      </c>
      <c r="B25" s="381" t="s">
        <v>111</v>
      </c>
      <c r="C25" s="14"/>
      <c r="D25" s="14"/>
      <c r="E25" s="14"/>
      <c r="F25" s="156"/>
      <c r="G25" s="152"/>
      <c r="H25" s="211">
        <f t="shared" si="0"/>
        <v>0</v>
      </c>
      <c r="I25" s="32"/>
    </row>
    <row r="26" spans="1:9" ht="12.75" customHeight="1">
      <c r="A26" s="347">
        <v>2</v>
      </c>
      <c r="B26" s="383" t="s">
        <v>111</v>
      </c>
      <c r="C26" s="15"/>
      <c r="D26" s="15"/>
      <c r="E26" s="15"/>
      <c r="F26" s="15"/>
      <c r="G26" s="154"/>
      <c r="H26" s="209">
        <f t="shared" si="0"/>
        <v>0</v>
      </c>
      <c r="I26" s="32"/>
    </row>
    <row r="27" spans="1:9" ht="12.75" customHeight="1">
      <c r="A27" s="347">
        <v>3</v>
      </c>
      <c r="B27" s="382" t="s">
        <v>111</v>
      </c>
      <c r="C27" s="14"/>
      <c r="D27" s="14"/>
      <c r="E27" s="14"/>
      <c r="F27" s="14"/>
      <c r="G27" s="155"/>
      <c r="H27" s="211">
        <f t="shared" si="0"/>
        <v>0</v>
      </c>
      <c r="I27" s="32"/>
    </row>
    <row r="28" spans="1:9" ht="12.75" customHeight="1">
      <c r="A28" s="347">
        <v>4</v>
      </c>
      <c r="B28" s="383" t="s">
        <v>111</v>
      </c>
      <c r="C28" s="15"/>
      <c r="D28" s="15"/>
      <c r="E28" s="15"/>
      <c r="F28" s="15"/>
      <c r="G28" s="154"/>
      <c r="H28" s="209">
        <f t="shared" si="0"/>
        <v>0</v>
      </c>
      <c r="I28" s="32"/>
    </row>
    <row r="29" spans="1:9" ht="12.75" customHeight="1">
      <c r="A29" s="347">
        <v>5</v>
      </c>
      <c r="B29" s="382" t="s">
        <v>111</v>
      </c>
      <c r="C29" s="15"/>
      <c r="D29" s="15"/>
      <c r="E29" s="15"/>
      <c r="F29" s="15"/>
      <c r="G29" s="154"/>
      <c r="H29" s="209">
        <f t="shared" si="0"/>
        <v>0</v>
      </c>
      <c r="I29" s="32"/>
    </row>
    <row r="30" spans="1:9" ht="12.75" customHeight="1">
      <c r="A30" s="347">
        <v>6</v>
      </c>
      <c r="B30" s="382" t="s">
        <v>111</v>
      </c>
      <c r="C30" s="15"/>
      <c r="D30" s="15"/>
      <c r="E30" s="15"/>
      <c r="F30" s="15"/>
      <c r="G30" s="154"/>
      <c r="H30" s="209">
        <f t="shared" si="0"/>
        <v>0</v>
      </c>
      <c r="I30" s="32"/>
    </row>
    <row r="31" spans="1:9" ht="12.75" customHeight="1">
      <c r="A31" s="347">
        <v>7</v>
      </c>
      <c r="B31" s="382" t="s">
        <v>111</v>
      </c>
      <c r="C31" s="15"/>
      <c r="D31" s="15"/>
      <c r="E31" s="15"/>
      <c r="F31" s="15"/>
      <c r="G31" s="154"/>
      <c r="H31" s="209">
        <f t="shared" si="0"/>
        <v>0</v>
      </c>
      <c r="I31" s="32"/>
    </row>
    <row r="32" spans="1:9" ht="12.75" customHeight="1">
      <c r="A32" s="347">
        <v>8</v>
      </c>
      <c r="B32" s="382" t="s">
        <v>111</v>
      </c>
      <c r="C32" s="15"/>
      <c r="D32" s="15"/>
      <c r="E32" s="15"/>
      <c r="F32" s="15"/>
      <c r="G32" s="154"/>
      <c r="H32" s="209">
        <f t="shared" si="0"/>
        <v>0</v>
      </c>
      <c r="I32" s="32"/>
    </row>
    <row r="33" spans="1:9" ht="12.75" customHeight="1" thickBot="1">
      <c r="A33" s="348">
        <v>9</v>
      </c>
      <c r="B33" s="384" t="s">
        <v>49</v>
      </c>
      <c r="C33" s="19"/>
      <c r="D33" s="19"/>
      <c r="E33" s="19"/>
      <c r="F33" s="19"/>
      <c r="G33" s="125"/>
      <c r="H33" s="210">
        <f t="shared" si="0"/>
        <v>0</v>
      </c>
      <c r="I33" s="32"/>
    </row>
    <row r="34" spans="7:9" ht="13.5" thickBot="1">
      <c r="G34" s="223"/>
      <c r="H34" s="213">
        <f>SUM(H7:H33)</f>
        <v>0</v>
      </c>
      <c r="I34" s="32"/>
    </row>
    <row r="37" ht="13.5" thickBot="1"/>
    <row r="38" spans="2:7" ht="13.5" thickBot="1">
      <c r="B38" s="499" t="s">
        <v>44</v>
      </c>
      <c r="C38" s="500"/>
      <c r="D38" s="499" t="s">
        <v>162</v>
      </c>
      <c r="E38" s="500"/>
      <c r="F38" s="499" t="s">
        <v>42</v>
      </c>
      <c r="G38" s="500"/>
    </row>
    <row r="39" spans="2:7" ht="12.75">
      <c r="B39" s="501"/>
      <c r="C39" s="502"/>
      <c r="D39" s="505"/>
      <c r="E39" s="506"/>
      <c r="F39" s="505"/>
      <c r="G39" s="506"/>
    </row>
    <row r="40" spans="2:7" ht="13.5" thickBot="1">
      <c r="B40" s="503"/>
      <c r="C40" s="504"/>
      <c r="D40" s="503"/>
      <c r="E40" s="504"/>
      <c r="F40" s="503"/>
      <c r="G40" s="504"/>
    </row>
    <row r="41" spans="2:4" ht="12.75">
      <c r="B41" s="402"/>
      <c r="C41" s="402"/>
      <c r="D41" s="402"/>
    </row>
  </sheetData>
  <sheetProtection password="E75A" sheet="1" selectLockedCells="1"/>
  <mergeCells count="7">
    <mergeCell ref="C2:F2"/>
    <mergeCell ref="B38:C38"/>
    <mergeCell ref="D38:E38"/>
    <mergeCell ref="B39:C40"/>
    <mergeCell ref="D39:E40"/>
    <mergeCell ref="F38:G38"/>
    <mergeCell ref="F39:G40"/>
  </mergeCells>
  <printOptions/>
  <pageMargins left="0.75" right="0.75" top="1" bottom="1" header="0.5" footer="0.5"/>
  <pageSetup horizontalDpi="204" verticalDpi="204" orientation="portrait" scale="4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40FF"/>
  </sheetPr>
  <dimension ref="A1:P103"/>
  <sheetViews>
    <sheetView zoomScalePageLayoutView="0" workbookViewId="0" topLeftCell="A1">
      <selection activeCell="E86" sqref="E86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4.7109375" style="116" customWidth="1"/>
    <col min="8" max="8" width="9.8515625" style="0" customWidth="1"/>
    <col min="9" max="9" width="6.28125" style="0" bestFit="1" customWidth="1"/>
    <col min="10" max="10" width="8.8515625" style="0" customWidth="1"/>
    <col min="11" max="11" width="21.421875" style="0" customWidth="1"/>
    <col min="12" max="12" width="18.421875" style="0" customWidth="1"/>
    <col min="13" max="13" width="16.140625" style="0" customWidth="1"/>
    <col min="14" max="15" width="15.7109375" style="0" customWidth="1"/>
    <col min="16" max="16" width="14.8515625" style="0" customWidth="1"/>
  </cols>
  <sheetData>
    <row r="1" ht="13.5" thickBot="1">
      <c r="G1"/>
    </row>
    <row r="2" spans="2:7" ht="15" customHeight="1" thickBot="1">
      <c r="B2" s="340" t="s">
        <v>22</v>
      </c>
      <c r="C2" s="481">
        <f>SEZNAM!D2</f>
        <v>0</v>
      </c>
      <c r="D2" s="482"/>
      <c r="E2" s="482"/>
      <c r="F2" s="483"/>
      <c r="G2"/>
    </row>
    <row r="3" spans="3:7" ht="12.75">
      <c r="C3" s="68"/>
      <c r="D3" s="68"/>
      <c r="E3" s="68"/>
      <c r="F3" s="68" t="s">
        <v>183</v>
      </c>
      <c r="G3"/>
    </row>
    <row r="4" spans="2:7" ht="13.5" thickBot="1">
      <c r="B4" s="6"/>
      <c r="C4" s="6"/>
      <c r="D4" s="6"/>
      <c r="F4" s="68" t="s">
        <v>36</v>
      </c>
      <c r="G4" s="118"/>
    </row>
    <row r="5" spans="1:16" ht="13.5" thickBot="1">
      <c r="A5" s="345" t="s">
        <v>34</v>
      </c>
      <c r="B5" s="341" t="s">
        <v>24</v>
      </c>
      <c r="C5" s="9" t="s">
        <v>45</v>
      </c>
      <c r="D5" s="91" t="s">
        <v>26</v>
      </c>
      <c r="E5" s="9" t="s">
        <v>9</v>
      </c>
      <c r="F5" s="9" t="s">
        <v>38</v>
      </c>
      <c r="G5" s="150" t="s">
        <v>46</v>
      </c>
      <c r="H5" s="23" t="s">
        <v>49</v>
      </c>
      <c r="I5" s="69" t="s">
        <v>3</v>
      </c>
      <c r="P5" s="116"/>
    </row>
    <row r="6" spans="1:16" ht="13.5" thickBot="1">
      <c r="A6" s="79"/>
      <c r="B6" s="342" t="s">
        <v>166</v>
      </c>
      <c r="C6" s="43"/>
      <c r="D6" s="92" t="s">
        <v>10</v>
      </c>
      <c r="E6" s="43"/>
      <c r="F6" s="43"/>
      <c r="G6" s="151"/>
      <c r="H6" s="44" t="s">
        <v>48</v>
      </c>
      <c r="I6" s="79" t="s">
        <v>5</v>
      </c>
      <c r="K6" s="499" t="s">
        <v>44</v>
      </c>
      <c r="L6" s="500"/>
      <c r="M6" s="499" t="s">
        <v>162</v>
      </c>
      <c r="N6" s="500"/>
      <c r="O6" s="499" t="s">
        <v>42</v>
      </c>
      <c r="P6" s="500"/>
    </row>
    <row r="7" spans="1:16" ht="12.75">
      <c r="A7" s="352">
        <v>1</v>
      </c>
      <c r="B7" s="386" t="s">
        <v>113</v>
      </c>
      <c r="C7" s="17"/>
      <c r="D7" s="17"/>
      <c r="E7" s="17"/>
      <c r="F7" s="17"/>
      <c r="G7" s="126"/>
      <c r="H7" s="77"/>
      <c r="I7" s="224">
        <f>IF(D7="",0,1)</f>
        <v>0</v>
      </c>
      <c r="K7" s="501"/>
      <c r="L7" s="502"/>
      <c r="M7" s="505"/>
      <c r="N7" s="506"/>
      <c r="O7" s="505"/>
      <c r="P7" s="506"/>
    </row>
    <row r="8" spans="1:16" ht="13.5" thickBot="1">
      <c r="A8" s="347">
        <v>2</v>
      </c>
      <c r="B8" s="387" t="s">
        <v>113</v>
      </c>
      <c r="C8" s="15"/>
      <c r="D8" s="15"/>
      <c r="E8" s="15"/>
      <c r="F8" s="15"/>
      <c r="G8" s="152"/>
      <c r="H8" s="75"/>
      <c r="I8" s="225"/>
      <c r="K8" s="503"/>
      <c r="L8" s="504"/>
      <c r="M8" s="503"/>
      <c r="N8" s="504"/>
      <c r="O8" s="503"/>
      <c r="P8" s="504"/>
    </row>
    <row r="9" spans="1:16" ht="12.75">
      <c r="A9" s="347">
        <v>3</v>
      </c>
      <c r="B9" s="387" t="s">
        <v>113</v>
      </c>
      <c r="C9" s="15"/>
      <c r="D9" s="15"/>
      <c r="E9" s="15"/>
      <c r="F9" s="15"/>
      <c r="G9" s="152"/>
      <c r="H9" s="75"/>
      <c r="I9" s="225"/>
      <c r="K9" s="402"/>
      <c r="L9" s="402"/>
      <c r="M9" s="402"/>
      <c r="P9" s="116"/>
    </row>
    <row r="10" spans="1:9" ht="12.75">
      <c r="A10" s="347">
        <v>4</v>
      </c>
      <c r="B10" s="387" t="s">
        <v>113</v>
      </c>
      <c r="C10" s="15"/>
      <c r="D10" s="15"/>
      <c r="E10" s="15"/>
      <c r="F10" s="15"/>
      <c r="G10" s="152"/>
      <c r="H10" s="75"/>
      <c r="I10" s="225"/>
    </row>
    <row r="11" spans="1:9" ht="12.75">
      <c r="A11" s="347">
        <v>5</v>
      </c>
      <c r="B11" s="387" t="s">
        <v>113</v>
      </c>
      <c r="C11" s="15"/>
      <c r="D11" s="15"/>
      <c r="E11" s="15"/>
      <c r="F11" s="15"/>
      <c r="G11" s="152"/>
      <c r="H11" s="75"/>
      <c r="I11" s="225"/>
    </row>
    <row r="12" spans="1:9" ht="12.75">
      <c r="A12" s="347">
        <v>6</v>
      </c>
      <c r="B12" s="387" t="s">
        <v>113</v>
      </c>
      <c r="C12" s="15"/>
      <c r="D12" s="15"/>
      <c r="E12" s="15"/>
      <c r="F12" s="15"/>
      <c r="G12" s="152"/>
      <c r="H12" s="75"/>
      <c r="I12" s="225"/>
    </row>
    <row r="13" spans="1:9" ht="12.75">
      <c r="A13" s="347">
        <v>7</v>
      </c>
      <c r="B13" s="387" t="s">
        <v>113</v>
      </c>
      <c r="C13" s="15"/>
      <c r="D13" s="15"/>
      <c r="E13" s="15"/>
      <c r="F13" s="15"/>
      <c r="G13" s="154"/>
      <c r="H13" s="173"/>
      <c r="I13" s="225"/>
    </row>
    <row r="14" spans="1:9" ht="12.75">
      <c r="A14" s="347">
        <v>8</v>
      </c>
      <c r="B14" s="387" t="s">
        <v>113</v>
      </c>
      <c r="C14" s="15"/>
      <c r="D14" s="15"/>
      <c r="E14" s="15"/>
      <c r="F14" s="15"/>
      <c r="G14" s="154"/>
      <c r="H14" s="173"/>
      <c r="I14" s="225"/>
    </row>
    <row r="15" spans="1:9" ht="12.75">
      <c r="A15" s="347">
        <v>9</v>
      </c>
      <c r="B15" s="387" t="s">
        <v>113</v>
      </c>
      <c r="C15" s="14"/>
      <c r="D15" s="14"/>
      <c r="E15" s="14"/>
      <c r="F15" s="14"/>
      <c r="G15" s="152"/>
      <c r="H15" s="172"/>
      <c r="I15" s="225"/>
    </row>
    <row r="16" spans="1:9" ht="12.75">
      <c r="A16" s="347">
        <v>10</v>
      </c>
      <c r="B16" s="387" t="s">
        <v>113</v>
      </c>
      <c r="C16" s="30"/>
      <c r="D16" s="30"/>
      <c r="E16" s="30"/>
      <c r="F16" s="30"/>
      <c r="G16" s="152"/>
      <c r="H16" s="75"/>
      <c r="I16" s="225"/>
    </row>
    <row r="17" spans="1:9" ht="12.75">
      <c r="A17" s="347">
        <v>11</v>
      </c>
      <c r="B17" s="387" t="s">
        <v>113</v>
      </c>
      <c r="C17" s="15"/>
      <c r="D17" s="15"/>
      <c r="E17" s="15"/>
      <c r="F17" s="15"/>
      <c r="G17" s="152"/>
      <c r="H17" s="75"/>
      <c r="I17" s="225"/>
    </row>
    <row r="18" spans="1:9" ht="12.75">
      <c r="A18" s="347">
        <v>12</v>
      </c>
      <c r="B18" s="387" t="s">
        <v>113</v>
      </c>
      <c r="C18" s="15"/>
      <c r="D18" s="15"/>
      <c r="E18" s="15"/>
      <c r="F18" s="15"/>
      <c r="G18" s="154"/>
      <c r="H18" s="173"/>
      <c r="I18" s="225"/>
    </row>
    <row r="19" spans="1:9" ht="12.75">
      <c r="A19" s="347">
        <v>13</v>
      </c>
      <c r="B19" s="387" t="s">
        <v>113</v>
      </c>
      <c r="C19" s="14"/>
      <c r="D19" s="14"/>
      <c r="E19" s="14"/>
      <c r="F19" s="14"/>
      <c r="G19" s="155"/>
      <c r="H19" s="172"/>
      <c r="I19" s="225"/>
    </row>
    <row r="20" spans="1:9" ht="12.75">
      <c r="A20" s="347">
        <v>14</v>
      </c>
      <c r="B20" s="387" t="s">
        <v>113</v>
      </c>
      <c r="C20" s="15"/>
      <c r="D20" s="15"/>
      <c r="E20" s="15"/>
      <c r="F20" s="132"/>
      <c r="G20" s="154"/>
      <c r="H20" s="75"/>
      <c r="I20" s="225"/>
    </row>
    <row r="21" spans="1:9" ht="12.75">
      <c r="A21" s="347">
        <v>15</v>
      </c>
      <c r="B21" s="387" t="s">
        <v>113</v>
      </c>
      <c r="C21" s="15"/>
      <c r="D21" s="15"/>
      <c r="E21" s="15"/>
      <c r="F21" s="132"/>
      <c r="G21" s="154"/>
      <c r="H21" s="75"/>
      <c r="I21" s="225"/>
    </row>
    <row r="22" spans="1:9" ht="12.75">
      <c r="A22" s="347">
        <v>16</v>
      </c>
      <c r="B22" s="387" t="s">
        <v>113</v>
      </c>
      <c r="C22" s="15"/>
      <c r="D22" s="15"/>
      <c r="E22" s="15"/>
      <c r="F22" s="132"/>
      <c r="G22" s="154"/>
      <c r="H22" s="75"/>
      <c r="I22" s="225"/>
    </row>
    <row r="23" spans="1:9" ht="12.75">
      <c r="A23" s="347">
        <v>17</v>
      </c>
      <c r="B23" s="387" t="s">
        <v>113</v>
      </c>
      <c r="C23" s="15"/>
      <c r="D23" s="15"/>
      <c r="E23" s="15"/>
      <c r="F23" s="132"/>
      <c r="G23" s="154"/>
      <c r="H23" s="75"/>
      <c r="I23" s="225"/>
    </row>
    <row r="24" spans="1:9" ht="12.75">
      <c r="A24" s="347">
        <v>18</v>
      </c>
      <c r="B24" s="387" t="s">
        <v>113</v>
      </c>
      <c r="C24" s="15"/>
      <c r="D24" s="15"/>
      <c r="E24" s="15"/>
      <c r="F24" s="132"/>
      <c r="G24" s="154"/>
      <c r="H24" s="75"/>
      <c r="I24" s="225"/>
    </row>
    <row r="25" spans="1:9" ht="12.75">
      <c r="A25" s="347">
        <v>19</v>
      </c>
      <c r="B25" s="387" t="s">
        <v>113</v>
      </c>
      <c r="C25" s="15"/>
      <c r="D25" s="15"/>
      <c r="E25" s="15"/>
      <c r="F25" s="132"/>
      <c r="G25" s="154"/>
      <c r="H25" s="75"/>
      <c r="I25" s="225"/>
    </row>
    <row r="26" spans="1:9" ht="12.75">
      <c r="A26" s="347">
        <v>20</v>
      </c>
      <c r="B26" s="387" t="s">
        <v>113</v>
      </c>
      <c r="C26" s="30"/>
      <c r="D26" s="30"/>
      <c r="E26" s="30"/>
      <c r="F26" s="131"/>
      <c r="G26" s="154"/>
      <c r="H26" s="75"/>
      <c r="I26" s="225"/>
    </row>
    <row r="27" spans="1:9" ht="12.75">
      <c r="A27" s="347">
        <v>21</v>
      </c>
      <c r="B27" s="387" t="s">
        <v>113</v>
      </c>
      <c r="C27" s="15"/>
      <c r="D27" s="15"/>
      <c r="E27" s="15"/>
      <c r="F27" s="132"/>
      <c r="G27" s="154"/>
      <c r="H27" s="75"/>
      <c r="I27" s="225"/>
    </row>
    <row r="28" spans="1:9" ht="12.75">
      <c r="A28" s="347">
        <v>22</v>
      </c>
      <c r="B28" s="387" t="s">
        <v>113</v>
      </c>
      <c r="C28" s="15"/>
      <c r="D28" s="15"/>
      <c r="E28" s="15"/>
      <c r="F28" s="15"/>
      <c r="G28" s="154"/>
      <c r="H28" s="173"/>
      <c r="I28" s="225"/>
    </row>
    <row r="29" spans="1:9" ht="12.75">
      <c r="A29" s="347">
        <v>23</v>
      </c>
      <c r="B29" s="387" t="s">
        <v>113</v>
      </c>
      <c r="C29" s="14"/>
      <c r="D29" s="14"/>
      <c r="E29" s="14"/>
      <c r="F29" s="14"/>
      <c r="G29" s="155"/>
      <c r="H29" s="172"/>
      <c r="I29" s="225"/>
    </row>
    <row r="30" spans="1:9" ht="12.75">
      <c r="A30" s="347">
        <v>24</v>
      </c>
      <c r="B30" s="387" t="s">
        <v>113</v>
      </c>
      <c r="C30" s="15"/>
      <c r="D30" s="15"/>
      <c r="E30" s="15"/>
      <c r="F30" s="15"/>
      <c r="G30" s="154"/>
      <c r="H30" s="75"/>
      <c r="I30" s="225"/>
    </row>
    <row r="31" spans="1:9" ht="12.75">
      <c r="A31" s="347">
        <v>25</v>
      </c>
      <c r="B31" s="387" t="s">
        <v>113</v>
      </c>
      <c r="C31" s="15"/>
      <c r="D31" s="15"/>
      <c r="E31" s="15"/>
      <c r="F31" s="15"/>
      <c r="G31" s="154"/>
      <c r="H31" s="75"/>
      <c r="I31" s="225"/>
    </row>
    <row r="32" spans="1:9" ht="12.75">
      <c r="A32" s="347">
        <v>26</v>
      </c>
      <c r="B32" s="387" t="s">
        <v>113</v>
      </c>
      <c r="C32" s="15"/>
      <c r="D32" s="15"/>
      <c r="E32" s="15"/>
      <c r="F32" s="15"/>
      <c r="G32" s="154"/>
      <c r="H32" s="75"/>
      <c r="I32" s="225"/>
    </row>
    <row r="33" spans="1:9" ht="12.75">
      <c r="A33" s="347">
        <v>27</v>
      </c>
      <c r="B33" s="387" t="s">
        <v>113</v>
      </c>
      <c r="C33" s="15"/>
      <c r="D33" s="15"/>
      <c r="E33" s="15"/>
      <c r="F33" s="15"/>
      <c r="G33" s="154"/>
      <c r="H33" s="75"/>
      <c r="I33" s="225"/>
    </row>
    <row r="34" spans="1:9" ht="12.75">
      <c r="A34" s="347">
        <v>28</v>
      </c>
      <c r="B34" s="387" t="s">
        <v>113</v>
      </c>
      <c r="C34" s="15"/>
      <c r="D34" s="15"/>
      <c r="E34" s="15"/>
      <c r="F34" s="15"/>
      <c r="G34" s="154"/>
      <c r="H34" s="75"/>
      <c r="I34" s="225"/>
    </row>
    <row r="35" spans="1:9" ht="12.75">
      <c r="A35" s="347">
        <v>29</v>
      </c>
      <c r="B35" s="387" t="s">
        <v>113</v>
      </c>
      <c r="C35" s="15"/>
      <c r="D35" s="15"/>
      <c r="E35" s="15"/>
      <c r="F35" s="15"/>
      <c r="G35" s="154"/>
      <c r="H35" s="75"/>
      <c r="I35" s="225"/>
    </row>
    <row r="36" spans="1:9" ht="13.5" thickBot="1">
      <c r="A36" s="348">
        <v>30</v>
      </c>
      <c r="B36" s="388" t="s">
        <v>113</v>
      </c>
      <c r="C36" s="24"/>
      <c r="D36" s="24"/>
      <c r="E36" s="24"/>
      <c r="F36" s="24"/>
      <c r="G36" s="125"/>
      <c r="H36" s="76"/>
      <c r="I36" s="229"/>
    </row>
    <row r="37" ht="13.5" thickBot="1">
      <c r="I37" s="106"/>
    </row>
    <row r="38" spans="1:9" ht="12.75">
      <c r="A38" s="345" t="s">
        <v>34</v>
      </c>
      <c r="B38" s="341" t="s">
        <v>24</v>
      </c>
      <c r="C38" s="9" t="s">
        <v>45</v>
      </c>
      <c r="D38" s="91" t="s">
        <v>26</v>
      </c>
      <c r="E38" s="9" t="s">
        <v>9</v>
      </c>
      <c r="F38" s="9" t="s">
        <v>38</v>
      </c>
      <c r="G38" s="150" t="s">
        <v>46</v>
      </c>
      <c r="H38" s="23" t="s">
        <v>49</v>
      </c>
      <c r="I38" s="69" t="s">
        <v>3</v>
      </c>
    </row>
    <row r="39" spans="1:16" ht="13.5" thickBot="1">
      <c r="A39" s="79"/>
      <c r="B39" s="342"/>
      <c r="C39" s="43"/>
      <c r="D39" s="92" t="s">
        <v>10</v>
      </c>
      <c r="E39" s="43"/>
      <c r="F39" s="43"/>
      <c r="G39" s="151"/>
      <c r="H39" s="44" t="s">
        <v>48</v>
      </c>
      <c r="I39" s="79" t="s">
        <v>5</v>
      </c>
      <c r="P39" s="116"/>
    </row>
    <row r="40" spans="1:16" ht="13.5" thickBot="1">
      <c r="A40" s="352">
        <v>1</v>
      </c>
      <c r="B40" s="386" t="s">
        <v>112</v>
      </c>
      <c r="C40" s="17"/>
      <c r="D40" s="17"/>
      <c r="E40" s="17"/>
      <c r="F40" s="17"/>
      <c r="G40" s="126"/>
      <c r="H40" s="77"/>
      <c r="I40" s="224">
        <f>IF(D40="",0,1)</f>
        <v>0</v>
      </c>
      <c r="K40" s="499" t="s">
        <v>44</v>
      </c>
      <c r="L40" s="500"/>
      <c r="M40" s="499" t="s">
        <v>162</v>
      </c>
      <c r="N40" s="500"/>
      <c r="O40" s="499" t="s">
        <v>42</v>
      </c>
      <c r="P40" s="500"/>
    </row>
    <row r="41" spans="1:16" ht="12.75">
      <c r="A41" s="347">
        <v>2</v>
      </c>
      <c r="B41" s="387" t="s">
        <v>112</v>
      </c>
      <c r="C41" s="15"/>
      <c r="D41" s="15"/>
      <c r="E41" s="15"/>
      <c r="F41" s="15"/>
      <c r="G41" s="152"/>
      <c r="H41" s="75"/>
      <c r="I41" s="225"/>
      <c r="K41" s="501"/>
      <c r="L41" s="502"/>
      <c r="M41" s="505"/>
      <c r="N41" s="506"/>
      <c r="O41" s="505"/>
      <c r="P41" s="506"/>
    </row>
    <row r="42" spans="1:16" ht="13.5" thickBot="1">
      <c r="A42" s="347">
        <v>3</v>
      </c>
      <c r="B42" s="387" t="s">
        <v>112</v>
      </c>
      <c r="C42" s="15"/>
      <c r="D42" s="15"/>
      <c r="E42" s="15"/>
      <c r="F42" s="15"/>
      <c r="G42" s="152"/>
      <c r="H42" s="75"/>
      <c r="I42" s="225"/>
      <c r="K42" s="503"/>
      <c r="L42" s="504"/>
      <c r="M42" s="503"/>
      <c r="N42" s="504"/>
      <c r="O42" s="503"/>
      <c r="P42" s="504"/>
    </row>
    <row r="43" spans="1:16" ht="12.75">
      <c r="A43" s="347">
        <v>4</v>
      </c>
      <c r="B43" s="387" t="s">
        <v>112</v>
      </c>
      <c r="C43" s="15"/>
      <c r="D43" s="15"/>
      <c r="E43" s="15"/>
      <c r="F43" s="15"/>
      <c r="G43" s="152"/>
      <c r="H43" s="75"/>
      <c r="I43" s="225"/>
      <c r="K43" s="402"/>
      <c r="L43" s="402"/>
      <c r="M43" s="402"/>
      <c r="P43" s="116"/>
    </row>
    <row r="44" spans="1:9" ht="12.75">
      <c r="A44" s="347">
        <v>5</v>
      </c>
      <c r="B44" s="387" t="s">
        <v>112</v>
      </c>
      <c r="C44" s="15"/>
      <c r="D44" s="15"/>
      <c r="E44" s="15"/>
      <c r="F44" s="15"/>
      <c r="G44" s="152"/>
      <c r="H44" s="75"/>
      <c r="I44" s="225"/>
    </row>
    <row r="45" spans="1:9" ht="12.75">
      <c r="A45" s="347">
        <v>6</v>
      </c>
      <c r="B45" s="387" t="s">
        <v>112</v>
      </c>
      <c r="C45" s="15"/>
      <c r="D45" s="15"/>
      <c r="E45" s="15"/>
      <c r="F45" s="15"/>
      <c r="G45" s="152"/>
      <c r="H45" s="75"/>
      <c r="I45" s="225"/>
    </row>
    <row r="46" spans="1:9" ht="12.75">
      <c r="A46" s="347">
        <v>7</v>
      </c>
      <c r="B46" s="387" t="s">
        <v>112</v>
      </c>
      <c r="C46" s="15"/>
      <c r="D46" s="15"/>
      <c r="E46" s="15"/>
      <c r="F46" s="15"/>
      <c r="G46" s="154"/>
      <c r="H46" s="173"/>
      <c r="I46" s="225"/>
    </row>
    <row r="47" spans="1:9" ht="12.75">
      <c r="A47" s="347">
        <v>8</v>
      </c>
      <c r="B47" s="387" t="s">
        <v>112</v>
      </c>
      <c r="C47" s="15"/>
      <c r="D47" s="15"/>
      <c r="E47" s="15"/>
      <c r="F47" s="15"/>
      <c r="G47" s="154"/>
      <c r="H47" s="173"/>
      <c r="I47" s="225"/>
    </row>
    <row r="48" spans="1:9" ht="12.75">
      <c r="A48" s="347">
        <v>9</v>
      </c>
      <c r="B48" s="387" t="s">
        <v>112</v>
      </c>
      <c r="C48" s="14"/>
      <c r="D48" s="14"/>
      <c r="E48" s="14"/>
      <c r="F48" s="14"/>
      <c r="G48" s="152"/>
      <c r="H48" s="172"/>
      <c r="I48" s="225"/>
    </row>
    <row r="49" spans="1:9" ht="12.75">
      <c r="A49" s="347">
        <v>10</v>
      </c>
      <c r="B49" s="387" t="s">
        <v>112</v>
      </c>
      <c r="C49" s="30"/>
      <c r="D49" s="30"/>
      <c r="E49" s="30"/>
      <c r="F49" s="30"/>
      <c r="G49" s="152"/>
      <c r="H49" s="75"/>
      <c r="I49" s="225"/>
    </row>
    <row r="50" spans="1:9" ht="12.75">
      <c r="A50" s="347">
        <v>11</v>
      </c>
      <c r="B50" s="387" t="s">
        <v>112</v>
      </c>
      <c r="C50" s="15"/>
      <c r="D50" s="15"/>
      <c r="E50" s="15"/>
      <c r="F50" s="15"/>
      <c r="G50" s="152"/>
      <c r="H50" s="75"/>
      <c r="I50" s="225"/>
    </row>
    <row r="51" spans="1:9" ht="12.75">
      <c r="A51" s="347">
        <v>12</v>
      </c>
      <c r="B51" s="387" t="s">
        <v>112</v>
      </c>
      <c r="C51" s="15"/>
      <c r="D51" s="15"/>
      <c r="E51" s="15"/>
      <c r="F51" s="15"/>
      <c r="G51" s="154"/>
      <c r="H51" s="173"/>
      <c r="I51" s="225"/>
    </row>
    <row r="52" spans="1:9" ht="12.75">
      <c r="A52" s="347">
        <v>13</v>
      </c>
      <c r="B52" s="387" t="s">
        <v>112</v>
      </c>
      <c r="C52" s="14"/>
      <c r="D52" s="14"/>
      <c r="E52" s="14"/>
      <c r="F52" s="14"/>
      <c r="G52" s="155"/>
      <c r="H52" s="172"/>
      <c r="I52" s="225"/>
    </row>
    <row r="53" spans="1:9" ht="12.75">
      <c r="A53" s="347">
        <v>14</v>
      </c>
      <c r="B53" s="387" t="s">
        <v>112</v>
      </c>
      <c r="C53" s="15"/>
      <c r="D53" s="15"/>
      <c r="E53" s="15"/>
      <c r="F53" s="132"/>
      <c r="G53" s="154"/>
      <c r="H53" s="75"/>
      <c r="I53" s="225"/>
    </row>
    <row r="54" spans="1:9" ht="12.75">
      <c r="A54" s="347">
        <v>15</v>
      </c>
      <c r="B54" s="387" t="s">
        <v>112</v>
      </c>
      <c r="C54" s="15"/>
      <c r="D54" s="15"/>
      <c r="E54" s="15"/>
      <c r="F54" s="132"/>
      <c r="G54" s="154"/>
      <c r="H54" s="75"/>
      <c r="I54" s="225"/>
    </row>
    <row r="55" spans="1:9" ht="12.75">
      <c r="A55" s="347">
        <v>16</v>
      </c>
      <c r="B55" s="387" t="s">
        <v>112</v>
      </c>
      <c r="C55" s="15"/>
      <c r="D55" s="15"/>
      <c r="E55" s="15"/>
      <c r="F55" s="132"/>
      <c r="G55" s="154"/>
      <c r="H55" s="75"/>
      <c r="I55" s="225"/>
    </row>
    <row r="56" spans="1:9" ht="12.75">
      <c r="A56" s="347">
        <v>17</v>
      </c>
      <c r="B56" s="387" t="s">
        <v>112</v>
      </c>
      <c r="C56" s="15"/>
      <c r="D56" s="15"/>
      <c r="E56" s="15"/>
      <c r="F56" s="132"/>
      <c r="G56" s="154"/>
      <c r="H56" s="75"/>
      <c r="I56" s="225"/>
    </row>
    <row r="57" spans="1:9" ht="12.75">
      <c r="A57" s="347">
        <v>18</v>
      </c>
      <c r="B57" s="387" t="s">
        <v>112</v>
      </c>
      <c r="C57" s="15"/>
      <c r="D57" s="15"/>
      <c r="E57" s="15"/>
      <c r="F57" s="132"/>
      <c r="G57" s="154"/>
      <c r="H57" s="75"/>
      <c r="I57" s="225"/>
    </row>
    <row r="58" spans="1:9" ht="12.75">
      <c r="A58" s="347">
        <v>19</v>
      </c>
      <c r="B58" s="387" t="s">
        <v>112</v>
      </c>
      <c r="C58" s="15"/>
      <c r="D58" s="15"/>
      <c r="E58" s="15"/>
      <c r="F58" s="132"/>
      <c r="G58" s="154"/>
      <c r="H58" s="75"/>
      <c r="I58" s="225"/>
    </row>
    <row r="59" spans="1:9" ht="12.75">
      <c r="A59" s="347">
        <v>20</v>
      </c>
      <c r="B59" s="387" t="s">
        <v>112</v>
      </c>
      <c r="C59" s="30"/>
      <c r="D59" s="30"/>
      <c r="E59" s="30"/>
      <c r="F59" s="131"/>
      <c r="G59" s="154"/>
      <c r="H59" s="75"/>
      <c r="I59" s="225"/>
    </row>
    <row r="60" spans="1:9" ht="12.75">
      <c r="A60" s="347">
        <v>21</v>
      </c>
      <c r="B60" s="387" t="s">
        <v>112</v>
      </c>
      <c r="C60" s="15"/>
      <c r="D60" s="15"/>
      <c r="E60" s="15"/>
      <c r="F60" s="132"/>
      <c r="G60" s="154"/>
      <c r="H60" s="75"/>
      <c r="I60" s="225"/>
    </row>
    <row r="61" spans="1:9" ht="12.75">
      <c r="A61" s="347">
        <v>22</v>
      </c>
      <c r="B61" s="387" t="s">
        <v>112</v>
      </c>
      <c r="C61" s="15"/>
      <c r="D61" s="15"/>
      <c r="E61" s="15"/>
      <c r="F61" s="15"/>
      <c r="G61" s="154"/>
      <c r="H61" s="173"/>
      <c r="I61" s="225"/>
    </row>
    <row r="62" spans="1:9" ht="12.75">
      <c r="A62" s="347">
        <v>23</v>
      </c>
      <c r="B62" s="387" t="s">
        <v>112</v>
      </c>
      <c r="C62" s="14"/>
      <c r="D62" s="14"/>
      <c r="E62" s="14"/>
      <c r="F62" s="14"/>
      <c r="G62" s="155"/>
      <c r="H62" s="172"/>
      <c r="I62" s="225"/>
    </row>
    <row r="63" spans="1:9" ht="12.75">
      <c r="A63" s="347">
        <v>24</v>
      </c>
      <c r="B63" s="387" t="s">
        <v>112</v>
      </c>
      <c r="C63" s="15"/>
      <c r="D63" s="15"/>
      <c r="E63" s="15"/>
      <c r="F63" s="15"/>
      <c r="G63" s="154"/>
      <c r="H63" s="75"/>
      <c r="I63" s="225"/>
    </row>
    <row r="64" spans="1:9" ht="12.75">
      <c r="A64" s="347">
        <v>25</v>
      </c>
      <c r="B64" s="387" t="s">
        <v>112</v>
      </c>
      <c r="C64" s="15"/>
      <c r="D64" s="15"/>
      <c r="E64" s="15"/>
      <c r="F64" s="15"/>
      <c r="G64" s="154"/>
      <c r="H64" s="75"/>
      <c r="I64" s="225"/>
    </row>
    <row r="65" spans="1:9" ht="12.75">
      <c r="A65" s="347">
        <v>26</v>
      </c>
      <c r="B65" s="387" t="s">
        <v>112</v>
      </c>
      <c r="C65" s="15"/>
      <c r="D65" s="15"/>
      <c r="E65" s="15"/>
      <c r="F65" s="15"/>
      <c r="G65" s="154"/>
      <c r="H65" s="75"/>
      <c r="I65" s="225"/>
    </row>
    <row r="66" spans="1:9" ht="12.75">
      <c r="A66" s="347">
        <v>27</v>
      </c>
      <c r="B66" s="387" t="s">
        <v>112</v>
      </c>
      <c r="C66" s="15"/>
      <c r="D66" s="15"/>
      <c r="E66" s="15"/>
      <c r="F66" s="15"/>
      <c r="G66" s="154"/>
      <c r="H66" s="75"/>
      <c r="I66" s="225"/>
    </row>
    <row r="67" spans="1:9" ht="12.75">
      <c r="A67" s="347">
        <v>28</v>
      </c>
      <c r="B67" s="387" t="s">
        <v>112</v>
      </c>
      <c r="C67" s="15"/>
      <c r="D67" s="15"/>
      <c r="E67" s="15"/>
      <c r="F67" s="15"/>
      <c r="G67" s="154"/>
      <c r="H67" s="75"/>
      <c r="I67" s="225"/>
    </row>
    <row r="68" spans="1:9" ht="12.75">
      <c r="A68" s="347">
        <v>29</v>
      </c>
      <c r="B68" s="387" t="s">
        <v>112</v>
      </c>
      <c r="C68" s="15"/>
      <c r="D68" s="15"/>
      <c r="E68" s="15"/>
      <c r="F68" s="15"/>
      <c r="G68" s="154"/>
      <c r="H68" s="75"/>
      <c r="I68" s="225"/>
    </row>
    <row r="69" spans="1:9" ht="13.5" thickBot="1">
      <c r="A69" s="348">
        <v>30</v>
      </c>
      <c r="B69" s="388" t="s">
        <v>112</v>
      </c>
      <c r="C69" s="24"/>
      <c r="D69" s="24"/>
      <c r="E69" s="24"/>
      <c r="F69" s="24"/>
      <c r="G69" s="125"/>
      <c r="H69" s="76"/>
      <c r="I69" s="229"/>
    </row>
    <row r="70" ht="13.5" thickBot="1"/>
    <row r="71" spans="1:9" ht="12.75">
      <c r="A71" s="345" t="s">
        <v>34</v>
      </c>
      <c r="B71" s="341" t="s">
        <v>24</v>
      </c>
      <c r="C71" s="9" t="s">
        <v>45</v>
      </c>
      <c r="D71" s="91" t="s">
        <v>26</v>
      </c>
      <c r="E71" s="9" t="s">
        <v>9</v>
      </c>
      <c r="F71" s="9" t="s">
        <v>38</v>
      </c>
      <c r="G71" s="150" t="s">
        <v>46</v>
      </c>
      <c r="H71" s="23" t="s">
        <v>49</v>
      </c>
      <c r="I71" s="69" t="s">
        <v>3</v>
      </c>
    </row>
    <row r="72" spans="1:16" ht="13.5" thickBot="1">
      <c r="A72" s="79"/>
      <c r="B72" s="342"/>
      <c r="C72" s="43"/>
      <c r="D72" s="92" t="s">
        <v>10</v>
      </c>
      <c r="E72" s="43"/>
      <c r="F72" s="43"/>
      <c r="G72" s="151"/>
      <c r="H72" s="44" t="s">
        <v>48</v>
      </c>
      <c r="I72" s="79" t="s">
        <v>5</v>
      </c>
      <c r="P72" s="116"/>
    </row>
    <row r="73" spans="1:16" ht="13.5" thickBot="1">
      <c r="A73" s="352">
        <v>1</v>
      </c>
      <c r="B73" s="386" t="s">
        <v>112</v>
      </c>
      <c r="C73" s="17"/>
      <c r="D73" s="17"/>
      <c r="E73" s="17"/>
      <c r="F73" s="17"/>
      <c r="G73" s="126"/>
      <c r="H73" s="77"/>
      <c r="I73" s="224">
        <f>IF(D73="",0,1)</f>
        <v>0</v>
      </c>
      <c r="K73" s="499" t="s">
        <v>44</v>
      </c>
      <c r="L73" s="500"/>
      <c r="M73" s="499" t="s">
        <v>162</v>
      </c>
      <c r="N73" s="500"/>
      <c r="O73" s="499" t="s">
        <v>42</v>
      </c>
      <c r="P73" s="500"/>
    </row>
    <row r="74" spans="1:16" ht="12.75">
      <c r="A74" s="347">
        <v>2</v>
      </c>
      <c r="B74" s="387" t="s">
        <v>112</v>
      </c>
      <c r="C74" s="15"/>
      <c r="D74" s="15"/>
      <c r="E74" s="15"/>
      <c r="F74" s="15"/>
      <c r="G74" s="152"/>
      <c r="H74" s="75"/>
      <c r="I74" s="225"/>
      <c r="K74" s="501"/>
      <c r="L74" s="502"/>
      <c r="M74" s="505"/>
      <c r="N74" s="506"/>
      <c r="O74" s="505"/>
      <c r="P74" s="506"/>
    </row>
    <row r="75" spans="1:16" ht="13.5" thickBot="1">
      <c r="A75" s="347">
        <v>3</v>
      </c>
      <c r="B75" s="387" t="s">
        <v>112</v>
      </c>
      <c r="C75" s="15"/>
      <c r="D75" s="15"/>
      <c r="E75" s="15"/>
      <c r="F75" s="15"/>
      <c r="G75" s="152"/>
      <c r="H75" s="75"/>
      <c r="I75" s="225"/>
      <c r="K75" s="503"/>
      <c r="L75" s="504"/>
      <c r="M75" s="503"/>
      <c r="N75" s="504"/>
      <c r="O75" s="503"/>
      <c r="P75" s="504"/>
    </row>
    <row r="76" spans="1:16" ht="12.75">
      <c r="A76" s="347">
        <v>4</v>
      </c>
      <c r="B76" s="387" t="s">
        <v>112</v>
      </c>
      <c r="C76" s="15"/>
      <c r="D76" s="15"/>
      <c r="E76" s="15"/>
      <c r="F76" s="15"/>
      <c r="G76" s="152"/>
      <c r="H76" s="75"/>
      <c r="I76" s="225"/>
      <c r="K76" s="402"/>
      <c r="L76" s="402"/>
      <c r="M76" s="402"/>
      <c r="P76" s="116"/>
    </row>
    <row r="77" spans="1:9" ht="12.75">
      <c r="A77" s="347">
        <v>5</v>
      </c>
      <c r="B77" s="387" t="s">
        <v>112</v>
      </c>
      <c r="C77" s="15"/>
      <c r="D77" s="15"/>
      <c r="E77" s="15"/>
      <c r="F77" s="15"/>
      <c r="G77" s="152"/>
      <c r="H77" s="75"/>
      <c r="I77" s="225"/>
    </row>
    <row r="78" spans="1:9" ht="12.75">
      <c r="A78" s="347">
        <v>6</v>
      </c>
      <c r="B78" s="387" t="s">
        <v>112</v>
      </c>
      <c r="C78" s="15"/>
      <c r="D78" s="15"/>
      <c r="E78" s="15"/>
      <c r="F78" s="15"/>
      <c r="G78" s="152"/>
      <c r="H78" s="75"/>
      <c r="I78" s="225"/>
    </row>
    <row r="79" spans="1:9" ht="12.75">
      <c r="A79" s="347">
        <v>7</v>
      </c>
      <c r="B79" s="387" t="s">
        <v>112</v>
      </c>
      <c r="C79" s="15"/>
      <c r="D79" s="15"/>
      <c r="E79" s="15"/>
      <c r="F79" s="15"/>
      <c r="G79" s="154"/>
      <c r="H79" s="173"/>
      <c r="I79" s="225"/>
    </row>
    <row r="80" spans="1:9" ht="12.75">
      <c r="A80" s="347">
        <v>8</v>
      </c>
      <c r="B80" s="387" t="s">
        <v>112</v>
      </c>
      <c r="C80" s="15"/>
      <c r="D80" s="15"/>
      <c r="E80" s="15"/>
      <c r="F80" s="15"/>
      <c r="G80" s="154"/>
      <c r="H80" s="173"/>
      <c r="I80" s="225"/>
    </row>
    <row r="81" spans="1:9" ht="12.75">
      <c r="A81" s="347">
        <v>9</v>
      </c>
      <c r="B81" s="387" t="s">
        <v>112</v>
      </c>
      <c r="C81" s="14"/>
      <c r="D81" s="14"/>
      <c r="E81" s="14"/>
      <c r="F81" s="14"/>
      <c r="G81" s="152"/>
      <c r="H81" s="172"/>
      <c r="I81" s="225"/>
    </row>
    <row r="82" spans="1:9" ht="12.75">
      <c r="A82" s="347">
        <v>10</v>
      </c>
      <c r="B82" s="387" t="s">
        <v>112</v>
      </c>
      <c r="C82" s="30"/>
      <c r="D82" s="30"/>
      <c r="E82" s="30"/>
      <c r="F82" s="30"/>
      <c r="G82" s="152"/>
      <c r="H82" s="75"/>
      <c r="I82" s="225"/>
    </row>
    <row r="83" spans="1:9" ht="12.75">
      <c r="A83" s="347">
        <v>11</v>
      </c>
      <c r="B83" s="387" t="s">
        <v>112</v>
      </c>
      <c r="C83" s="15"/>
      <c r="D83" s="15"/>
      <c r="E83" s="15"/>
      <c r="F83" s="15"/>
      <c r="G83" s="152"/>
      <c r="H83" s="75"/>
      <c r="I83" s="225"/>
    </row>
    <row r="84" spans="1:9" ht="12.75">
      <c r="A84" s="347">
        <v>12</v>
      </c>
      <c r="B84" s="387" t="s">
        <v>112</v>
      </c>
      <c r="C84" s="15"/>
      <c r="D84" s="15"/>
      <c r="E84" s="15"/>
      <c r="F84" s="15"/>
      <c r="G84" s="154"/>
      <c r="H84" s="173"/>
      <c r="I84" s="225"/>
    </row>
    <row r="85" spans="1:9" ht="12.75">
      <c r="A85" s="347">
        <v>13</v>
      </c>
      <c r="B85" s="387" t="s">
        <v>112</v>
      </c>
      <c r="C85" s="14"/>
      <c r="D85" s="14"/>
      <c r="E85" s="14"/>
      <c r="F85" s="14"/>
      <c r="G85" s="155"/>
      <c r="H85" s="172"/>
      <c r="I85" s="225"/>
    </row>
    <row r="86" spans="1:9" ht="12.75">
      <c r="A86" s="347">
        <v>14</v>
      </c>
      <c r="B86" s="387" t="s">
        <v>112</v>
      </c>
      <c r="C86" s="15"/>
      <c r="D86" s="15"/>
      <c r="E86" s="15"/>
      <c r="F86" s="132"/>
      <c r="G86" s="154"/>
      <c r="H86" s="75"/>
      <c r="I86" s="225"/>
    </row>
    <row r="87" spans="1:9" ht="12.75">
      <c r="A87" s="347">
        <v>15</v>
      </c>
      <c r="B87" s="387" t="s">
        <v>112</v>
      </c>
      <c r="C87" s="15"/>
      <c r="D87" s="15"/>
      <c r="E87" s="15"/>
      <c r="F87" s="132"/>
      <c r="G87" s="154"/>
      <c r="H87" s="75"/>
      <c r="I87" s="225"/>
    </row>
    <row r="88" spans="1:9" ht="12.75">
      <c r="A88" s="347">
        <v>16</v>
      </c>
      <c r="B88" s="387" t="s">
        <v>112</v>
      </c>
      <c r="C88" s="15"/>
      <c r="D88" s="15"/>
      <c r="E88" s="15"/>
      <c r="F88" s="132"/>
      <c r="G88" s="154"/>
      <c r="H88" s="75"/>
      <c r="I88" s="225"/>
    </row>
    <row r="89" spans="1:9" ht="12.75">
      <c r="A89" s="347">
        <v>17</v>
      </c>
      <c r="B89" s="387" t="s">
        <v>112</v>
      </c>
      <c r="C89" s="15"/>
      <c r="D89" s="15"/>
      <c r="E89" s="15"/>
      <c r="F89" s="132"/>
      <c r="G89" s="154"/>
      <c r="H89" s="75"/>
      <c r="I89" s="225"/>
    </row>
    <row r="90" spans="1:9" ht="12.75">
      <c r="A90" s="347">
        <v>18</v>
      </c>
      <c r="B90" s="387" t="s">
        <v>112</v>
      </c>
      <c r="C90" s="15"/>
      <c r="D90" s="15"/>
      <c r="E90" s="15"/>
      <c r="F90" s="132"/>
      <c r="G90" s="154"/>
      <c r="H90" s="75"/>
      <c r="I90" s="225"/>
    </row>
    <row r="91" spans="1:9" ht="12.75">
      <c r="A91" s="347">
        <v>19</v>
      </c>
      <c r="B91" s="387" t="s">
        <v>112</v>
      </c>
      <c r="C91" s="15"/>
      <c r="D91" s="15"/>
      <c r="E91" s="15"/>
      <c r="F91" s="132"/>
      <c r="G91" s="154"/>
      <c r="H91" s="75"/>
      <c r="I91" s="225"/>
    </row>
    <row r="92" spans="1:9" ht="12.75">
      <c r="A92" s="347">
        <v>20</v>
      </c>
      <c r="B92" s="387" t="s">
        <v>112</v>
      </c>
      <c r="C92" s="30"/>
      <c r="D92" s="30"/>
      <c r="E92" s="30"/>
      <c r="F92" s="131"/>
      <c r="G92" s="154"/>
      <c r="H92" s="75"/>
      <c r="I92" s="225"/>
    </row>
    <row r="93" spans="1:9" ht="12.75">
      <c r="A93" s="347">
        <v>21</v>
      </c>
      <c r="B93" s="387" t="s">
        <v>112</v>
      </c>
      <c r="C93" s="15"/>
      <c r="D93" s="15"/>
      <c r="E93" s="15"/>
      <c r="F93" s="132"/>
      <c r="G93" s="154"/>
      <c r="H93" s="75"/>
      <c r="I93" s="225"/>
    </row>
    <row r="94" spans="1:9" ht="12.75">
      <c r="A94" s="347">
        <v>22</v>
      </c>
      <c r="B94" s="387" t="s">
        <v>112</v>
      </c>
      <c r="C94" s="15"/>
      <c r="D94" s="15"/>
      <c r="E94" s="15"/>
      <c r="F94" s="15"/>
      <c r="G94" s="154"/>
      <c r="H94" s="173"/>
      <c r="I94" s="225"/>
    </row>
    <row r="95" spans="1:9" ht="12.75">
      <c r="A95" s="347">
        <v>23</v>
      </c>
      <c r="B95" s="387" t="s">
        <v>112</v>
      </c>
      <c r="C95" s="14"/>
      <c r="D95" s="14"/>
      <c r="E95" s="14"/>
      <c r="F95" s="14"/>
      <c r="G95" s="155"/>
      <c r="H95" s="172"/>
      <c r="I95" s="225"/>
    </row>
    <row r="96" spans="1:9" ht="12.75">
      <c r="A96" s="347">
        <v>24</v>
      </c>
      <c r="B96" s="387" t="s">
        <v>112</v>
      </c>
      <c r="C96" s="15"/>
      <c r="D96" s="15"/>
      <c r="E96" s="15"/>
      <c r="F96" s="15"/>
      <c r="G96" s="154"/>
      <c r="H96" s="75"/>
      <c r="I96" s="225"/>
    </row>
    <row r="97" spans="1:9" ht="12.75">
      <c r="A97" s="347">
        <v>25</v>
      </c>
      <c r="B97" s="387" t="s">
        <v>112</v>
      </c>
      <c r="C97" s="15"/>
      <c r="D97" s="15"/>
      <c r="E97" s="15"/>
      <c r="F97" s="15"/>
      <c r="G97" s="154"/>
      <c r="H97" s="75"/>
      <c r="I97" s="225"/>
    </row>
    <row r="98" spans="1:9" ht="12.75">
      <c r="A98" s="347">
        <v>26</v>
      </c>
      <c r="B98" s="387" t="s">
        <v>112</v>
      </c>
      <c r="C98" s="15"/>
      <c r="D98" s="15"/>
      <c r="E98" s="15"/>
      <c r="F98" s="15"/>
      <c r="G98" s="154"/>
      <c r="H98" s="75"/>
      <c r="I98" s="225"/>
    </row>
    <row r="99" spans="1:9" ht="12.75">
      <c r="A99" s="347">
        <v>27</v>
      </c>
      <c r="B99" s="387" t="s">
        <v>112</v>
      </c>
      <c r="C99" s="15"/>
      <c r="D99" s="15"/>
      <c r="E99" s="15"/>
      <c r="F99" s="15"/>
      <c r="G99" s="154"/>
      <c r="H99" s="75"/>
      <c r="I99" s="225"/>
    </row>
    <row r="100" spans="1:9" ht="12.75">
      <c r="A100" s="347">
        <v>28</v>
      </c>
      <c r="B100" s="387" t="s">
        <v>112</v>
      </c>
      <c r="C100" s="15"/>
      <c r="D100" s="15"/>
      <c r="E100" s="15"/>
      <c r="F100" s="15"/>
      <c r="G100" s="154"/>
      <c r="H100" s="75"/>
      <c r="I100" s="225"/>
    </row>
    <row r="101" spans="1:9" ht="12.75">
      <c r="A101" s="347">
        <v>29</v>
      </c>
      <c r="B101" s="387" t="s">
        <v>112</v>
      </c>
      <c r="C101" s="15"/>
      <c r="D101" s="15"/>
      <c r="E101" s="15"/>
      <c r="F101" s="15"/>
      <c r="G101" s="154"/>
      <c r="H101" s="75"/>
      <c r="I101" s="225"/>
    </row>
    <row r="102" spans="1:9" ht="13.5" thickBot="1">
      <c r="A102" s="348">
        <v>30</v>
      </c>
      <c r="B102" s="388" t="s">
        <v>112</v>
      </c>
      <c r="C102" s="24"/>
      <c r="D102" s="24"/>
      <c r="E102" s="24"/>
      <c r="F102" s="24"/>
      <c r="G102" s="125"/>
      <c r="H102" s="76"/>
      <c r="I102" s="229"/>
    </row>
    <row r="103" ht="13.5" thickBot="1">
      <c r="I103" s="270">
        <f>SUM(I7,I40,I73)</f>
        <v>0</v>
      </c>
    </row>
  </sheetData>
  <sheetProtection password="E75A" sheet="1" selectLockedCells="1"/>
  <mergeCells count="19">
    <mergeCell ref="K73:L73"/>
    <mergeCell ref="M73:N73"/>
    <mergeCell ref="O73:P73"/>
    <mergeCell ref="K74:L75"/>
    <mergeCell ref="M74:N75"/>
    <mergeCell ref="O74:P75"/>
    <mergeCell ref="K40:L40"/>
    <mergeCell ref="M40:N40"/>
    <mergeCell ref="O40:P40"/>
    <mergeCell ref="K41:L42"/>
    <mergeCell ref="M41:N42"/>
    <mergeCell ref="O41:P42"/>
    <mergeCell ref="C2:F2"/>
    <mergeCell ref="K6:L6"/>
    <mergeCell ref="M6:N6"/>
    <mergeCell ref="O6:P6"/>
    <mergeCell ref="K7:L8"/>
    <mergeCell ref="M7:N8"/>
    <mergeCell ref="O7:P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tabSelected="1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6.421875" style="0" customWidth="1"/>
    <col min="2" max="2" width="18.00390625" style="0" customWidth="1"/>
    <col min="3" max="3" width="17.140625" style="0" customWidth="1"/>
    <col min="4" max="4" width="12.28125" style="0" customWidth="1"/>
    <col min="5" max="5" width="12.00390625" style="0" customWidth="1"/>
    <col min="6" max="6" width="11.00390625" style="0" customWidth="1"/>
  </cols>
  <sheetData>
    <row r="1" spans="2:4" ht="13.5" thickBot="1">
      <c r="B1" s="436" t="s">
        <v>118</v>
      </c>
      <c r="C1" s="437"/>
      <c r="D1" s="438"/>
    </row>
    <row r="2" spans="2:6" ht="13.5" thickBot="1">
      <c r="B2" s="439" t="s">
        <v>22</v>
      </c>
      <c r="C2" s="440"/>
      <c r="D2" s="445"/>
      <c r="E2" s="446"/>
      <c r="F2" s="447"/>
    </row>
    <row r="3" spans="2:4" ht="13.5" thickBot="1">
      <c r="B3" s="63"/>
      <c r="C3" s="64"/>
      <c r="D3" s="68" t="s">
        <v>160</v>
      </c>
    </row>
    <row r="4" spans="2:6" ht="13.5" thickBot="1">
      <c r="B4" s="5"/>
      <c r="D4" s="302"/>
      <c r="E4" s="443" t="s">
        <v>116</v>
      </c>
      <c r="F4" s="444"/>
    </row>
    <row r="5" spans="1:6" ht="61.5" customHeight="1">
      <c r="A5" s="441" t="s">
        <v>25</v>
      </c>
      <c r="B5" s="9" t="s">
        <v>26</v>
      </c>
      <c r="C5" s="65" t="s">
        <v>9</v>
      </c>
      <c r="D5" s="69" t="s">
        <v>12</v>
      </c>
      <c r="E5" s="197" t="s">
        <v>27</v>
      </c>
      <c r="F5" s="197"/>
    </row>
    <row r="6" spans="1:6" ht="13.5" thickBot="1">
      <c r="A6" s="442"/>
      <c r="B6" s="94" t="s">
        <v>10</v>
      </c>
      <c r="C6" s="66"/>
      <c r="D6" s="71" t="s">
        <v>5</v>
      </c>
      <c r="E6" s="198" t="s">
        <v>30</v>
      </c>
      <c r="F6" s="198" t="s">
        <v>30</v>
      </c>
    </row>
    <row r="7" spans="1:6" ht="11.25" customHeight="1">
      <c r="A7" s="88">
        <v>1</v>
      </c>
      <c r="B7" s="353"/>
      <c r="C7" s="353"/>
      <c r="D7" s="200">
        <f aca="true" t="shared" si="0" ref="D7:D38">IF(B7="",0,1)</f>
        <v>0</v>
      </c>
      <c r="E7" s="196"/>
      <c r="F7" s="196"/>
    </row>
    <row r="8" spans="1:6" ht="11.25" customHeight="1">
      <c r="A8" s="89">
        <v>2</v>
      </c>
      <c r="B8" s="354"/>
      <c r="C8" s="354"/>
      <c r="D8" s="201">
        <f t="shared" si="0"/>
        <v>0</v>
      </c>
      <c r="E8" s="199"/>
      <c r="F8" s="196"/>
    </row>
    <row r="9" spans="1:6" ht="11.25" customHeight="1">
      <c r="A9" s="89">
        <v>3</v>
      </c>
      <c r="B9" s="354"/>
      <c r="C9" s="354"/>
      <c r="D9" s="201">
        <f t="shared" si="0"/>
        <v>0</v>
      </c>
      <c r="E9" s="199"/>
      <c r="F9" s="199"/>
    </row>
    <row r="10" spans="1:6" ht="11.25" customHeight="1">
      <c r="A10" s="88">
        <v>4</v>
      </c>
      <c r="B10" s="354"/>
      <c r="C10" s="354"/>
      <c r="D10" s="201">
        <f t="shared" si="0"/>
        <v>0</v>
      </c>
      <c r="E10" s="199"/>
      <c r="F10" s="199"/>
    </row>
    <row r="11" spans="1:6" ht="11.25" customHeight="1">
      <c r="A11" s="89">
        <v>5</v>
      </c>
      <c r="B11" s="354"/>
      <c r="C11" s="354"/>
      <c r="D11" s="201">
        <f t="shared" si="0"/>
        <v>0</v>
      </c>
      <c r="E11" s="199"/>
      <c r="F11" s="199"/>
    </row>
    <row r="12" spans="1:6" ht="11.25" customHeight="1">
      <c r="A12" s="89">
        <v>6</v>
      </c>
      <c r="B12" s="354"/>
      <c r="C12" s="354"/>
      <c r="D12" s="201">
        <f t="shared" si="0"/>
        <v>0</v>
      </c>
      <c r="E12" s="199"/>
      <c r="F12" s="199"/>
    </row>
    <row r="13" spans="1:6" ht="11.25" customHeight="1">
      <c r="A13" s="88">
        <v>7</v>
      </c>
      <c r="B13" s="354"/>
      <c r="C13" s="354"/>
      <c r="D13" s="201">
        <f t="shared" si="0"/>
        <v>0</v>
      </c>
      <c r="E13" s="199"/>
      <c r="F13" s="199"/>
    </row>
    <row r="14" spans="1:6" ht="11.25" customHeight="1">
      <c r="A14" s="89">
        <v>8</v>
      </c>
      <c r="B14" s="354"/>
      <c r="C14" s="354"/>
      <c r="D14" s="201">
        <f t="shared" si="0"/>
        <v>0</v>
      </c>
      <c r="E14" s="199"/>
      <c r="F14" s="199"/>
    </row>
    <row r="15" spans="1:6" ht="11.25" customHeight="1">
      <c r="A15" s="89">
        <v>9</v>
      </c>
      <c r="B15" s="354"/>
      <c r="C15" s="354"/>
      <c r="D15" s="201">
        <f t="shared" si="0"/>
        <v>0</v>
      </c>
      <c r="E15" s="199"/>
      <c r="F15" s="199"/>
    </row>
    <row r="16" spans="1:6" ht="11.25" customHeight="1">
      <c r="A16" s="88">
        <v>10</v>
      </c>
      <c r="B16" s="354"/>
      <c r="C16" s="354"/>
      <c r="D16" s="201">
        <f t="shared" si="0"/>
        <v>0</v>
      </c>
      <c r="E16" s="199"/>
      <c r="F16" s="199"/>
    </row>
    <row r="17" spans="1:6" ht="11.25" customHeight="1">
      <c r="A17" s="89">
        <v>11</v>
      </c>
      <c r="B17" s="354"/>
      <c r="C17" s="354"/>
      <c r="D17" s="201">
        <f t="shared" si="0"/>
        <v>0</v>
      </c>
      <c r="E17" s="199"/>
      <c r="F17" s="199"/>
    </row>
    <row r="18" spans="1:6" ht="11.25" customHeight="1">
      <c r="A18" s="89">
        <v>12</v>
      </c>
      <c r="B18" s="354"/>
      <c r="C18" s="354"/>
      <c r="D18" s="201">
        <f t="shared" si="0"/>
        <v>0</v>
      </c>
      <c r="E18" s="199"/>
      <c r="F18" s="199"/>
    </row>
    <row r="19" spans="1:6" ht="11.25" customHeight="1">
      <c r="A19" s="88">
        <v>13</v>
      </c>
      <c r="B19" s="354"/>
      <c r="C19" s="354"/>
      <c r="D19" s="201">
        <f t="shared" si="0"/>
        <v>0</v>
      </c>
      <c r="E19" s="199"/>
      <c r="F19" s="199"/>
    </row>
    <row r="20" spans="1:6" ht="11.25" customHeight="1">
      <c r="A20" s="89">
        <v>14</v>
      </c>
      <c r="B20" s="354"/>
      <c r="C20" s="354"/>
      <c r="D20" s="201">
        <f t="shared" si="0"/>
        <v>0</v>
      </c>
      <c r="E20" s="199"/>
      <c r="F20" s="199"/>
    </row>
    <row r="21" spans="1:6" ht="11.25" customHeight="1">
      <c r="A21" s="89">
        <v>15</v>
      </c>
      <c r="B21" s="355"/>
      <c r="C21" s="356"/>
      <c r="D21" s="201">
        <f t="shared" si="0"/>
        <v>0</v>
      </c>
      <c r="E21" s="199"/>
      <c r="F21" s="199"/>
    </row>
    <row r="22" spans="1:6" ht="11.25" customHeight="1">
      <c r="A22" s="88">
        <v>16</v>
      </c>
      <c r="B22" s="354"/>
      <c r="C22" s="354"/>
      <c r="D22" s="201">
        <f t="shared" si="0"/>
        <v>0</v>
      </c>
      <c r="E22" s="199"/>
      <c r="F22" s="199"/>
    </row>
    <row r="23" spans="1:6" ht="11.25" customHeight="1">
      <c r="A23" s="89">
        <v>17</v>
      </c>
      <c r="B23" s="354"/>
      <c r="C23" s="354"/>
      <c r="D23" s="201">
        <f t="shared" si="0"/>
        <v>0</v>
      </c>
      <c r="E23" s="199"/>
      <c r="F23" s="199"/>
    </row>
    <row r="24" spans="1:6" ht="11.25" customHeight="1">
      <c r="A24" s="89">
        <v>18</v>
      </c>
      <c r="B24" s="354"/>
      <c r="C24" s="354"/>
      <c r="D24" s="201">
        <f t="shared" si="0"/>
        <v>0</v>
      </c>
      <c r="E24" s="199"/>
      <c r="F24" s="199"/>
    </row>
    <row r="25" spans="1:6" ht="11.25" customHeight="1">
      <c r="A25" s="88">
        <v>19</v>
      </c>
      <c r="B25" s="354"/>
      <c r="C25" s="354"/>
      <c r="D25" s="201">
        <f t="shared" si="0"/>
        <v>0</v>
      </c>
      <c r="E25" s="199"/>
      <c r="F25" s="199"/>
    </row>
    <row r="26" spans="1:6" ht="11.25" customHeight="1">
      <c r="A26" s="89">
        <v>20</v>
      </c>
      <c r="B26" s="354"/>
      <c r="C26" s="354"/>
      <c r="D26" s="201">
        <f t="shared" si="0"/>
        <v>0</v>
      </c>
      <c r="E26" s="199"/>
      <c r="F26" s="199"/>
    </row>
    <row r="27" spans="1:6" ht="11.25" customHeight="1">
      <c r="A27" s="89">
        <v>21</v>
      </c>
      <c r="B27" s="354"/>
      <c r="C27" s="354"/>
      <c r="D27" s="201">
        <f t="shared" si="0"/>
        <v>0</v>
      </c>
      <c r="E27" s="199"/>
      <c r="F27" s="199"/>
    </row>
    <row r="28" spans="1:6" ht="11.25" customHeight="1">
      <c r="A28" s="88">
        <v>22</v>
      </c>
      <c r="B28" s="354"/>
      <c r="C28" s="354"/>
      <c r="D28" s="201">
        <f t="shared" si="0"/>
        <v>0</v>
      </c>
      <c r="E28" s="199"/>
      <c r="F28" s="199"/>
    </row>
    <row r="29" spans="1:6" ht="11.25" customHeight="1">
      <c r="A29" s="89">
        <v>23</v>
      </c>
      <c r="B29" s="354"/>
      <c r="C29" s="354"/>
      <c r="D29" s="201">
        <f t="shared" si="0"/>
        <v>0</v>
      </c>
      <c r="E29" s="199"/>
      <c r="F29" s="199"/>
    </row>
    <row r="30" spans="1:6" ht="11.25" customHeight="1">
      <c r="A30" s="89">
        <v>24</v>
      </c>
      <c r="B30" s="354"/>
      <c r="C30" s="354"/>
      <c r="D30" s="201">
        <f t="shared" si="0"/>
        <v>0</v>
      </c>
      <c r="E30" s="199"/>
      <c r="F30" s="199"/>
    </row>
    <row r="31" spans="1:6" ht="11.25" customHeight="1">
      <c r="A31" s="88">
        <v>25</v>
      </c>
      <c r="B31" s="354"/>
      <c r="C31" s="354"/>
      <c r="D31" s="201">
        <f t="shared" si="0"/>
        <v>0</v>
      </c>
      <c r="E31" s="199"/>
      <c r="F31" s="199"/>
    </row>
    <row r="32" spans="1:6" ht="11.25" customHeight="1">
      <c r="A32" s="89">
        <v>26</v>
      </c>
      <c r="B32" s="354"/>
      <c r="C32" s="354"/>
      <c r="D32" s="201">
        <f t="shared" si="0"/>
        <v>0</v>
      </c>
      <c r="E32" s="199"/>
      <c r="F32" s="199"/>
    </row>
    <row r="33" spans="1:6" ht="11.25" customHeight="1">
      <c r="A33" s="89">
        <v>27</v>
      </c>
      <c r="B33" s="354"/>
      <c r="C33" s="354"/>
      <c r="D33" s="201">
        <f t="shared" si="0"/>
        <v>0</v>
      </c>
      <c r="E33" s="199"/>
      <c r="F33" s="199"/>
    </row>
    <row r="34" spans="1:6" ht="11.25" customHeight="1">
      <c r="A34" s="88">
        <v>28</v>
      </c>
      <c r="B34" s="354"/>
      <c r="C34" s="354"/>
      <c r="D34" s="201">
        <f t="shared" si="0"/>
        <v>0</v>
      </c>
      <c r="E34" s="199"/>
      <c r="F34" s="199"/>
    </row>
    <row r="35" spans="1:6" ht="11.25" customHeight="1">
      <c r="A35" s="89">
        <v>29</v>
      </c>
      <c r="B35" s="354"/>
      <c r="C35" s="354"/>
      <c r="D35" s="201">
        <f t="shared" si="0"/>
        <v>0</v>
      </c>
      <c r="E35" s="199"/>
      <c r="F35" s="199"/>
    </row>
    <row r="36" spans="1:6" ht="11.25" customHeight="1">
      <c r="A36" s="89">
        <v>30</v>
      </c>
      <c r="B36" s="354"/>
      <c r="C36" s="354"/>
      <c r="D36" s="201">
        <f t="shared" si="0"/>
        <v>0</v>
      </c>
      <c r="E36" s="199"/>
      <c r="F36" s="199"/>
    </row>
    <row r="37" spans="1:6" ht="11.25" customHeight="1">
      <c r="A37" s="88">
        <v>31</v>
      </c>
      <c r="B37" s="354"/>
      <c r="C37" s="354"/>
      <c r="D37" s="201">
        <f t="shared" si="0"/>
        <v>0</v>
      </c>
      <c r="E37" s="199"/>
      <c r="F37" s="199"/>
    </row>
    <row r="38" spans="1:6" ht="11.25" customHeight="1">
      <c r="A38" s="89">
        <v>32</v>
      </c>
      <c r="B38" s="354"/>
      <c r="C38" s="354"/>
      <c r="D38" s="201">
        <f t="shared" si="0"/>
        <v>0</v>
      </c>
      <c r="E38" s="199"/>
      <c r="F38" s="199"/>
    </row>
    <row r="39" spans="1:6" ht="11.25" customHeight="1">
      <c r="A39" s="89">
        <v>33</v>
      </c>
      <c r="B39" s="354"/>
      <c r="C39" s="354"/>
      <c r="D39" s="201">
        <f aca="true" t="shared" si="1" ref="D39:D66">IF(B39="",0,1)</f>
        <v>0</v>
      </c>
      <c r="E39" s="199"/>
      <c r="F39" s="199"/>
    </row>
    <row r="40" spans="1:6" ht="12.75">
      <c r="A40" s="88">
        <v>34</v>
      </c>
      <c r="B40" s="354"/>
      <c r="C40" s="354"/>
      <c r="D40" s="201">
        <f t="shared" si="1"/>
        <v>0</v>
      </c>
      <c r="E40" s="199"/>
      <c r="F40" s="199"/>
    </row>
    <row r="41" spans="1:6" ht="12.75">
      <c r="A41" s="89">
        <v>35</v>
      </c>
      <c r="B41" s="354"/>
      <c r="C41" s="354"/>
      <c r="D41" s="201">
        <f t="shared" si="1"/>
        <v>0</v>
      </c>
      <c r="E41" s="199"/>
      <c r="F41" s="199"/>
    </row>
    <row r="42" spans="1:6" ht="12.75">
      <c r="A42" s="89">
        <v>36</v>
      </c>
      <c r="B42" s="354"/>
      <c r="C42" s="354"/>
      <c r="D42" s="201">
        <f t="shared" si="1"/>
        <v>0</v>
      </c>
      <c r="E42" s="199"/>
      <c r="F42" s="199"/>
    </row>
    <row r="43" spans="1:6" ht="12.75">
      <c r="A43" s="88">
        <v>37</v>
      </c>
      <c r="B43" s="354"/>
      <c r="C43" s="354"/>
      <c r="D43" s="201">
        <f t="shared" si="1"/>
        <v>0</v>
      </c>
      <c r="E43" s="199"/>
      <c r="F43" s="199"/>
    </row>
    <row r="44" spans="1:6" ht="12.75">
      <c r="A44" s="89">
        <v>38</v>
      </c>
      <c r="B44" s="354"/>
      <c r="C44" s="354"/>
      <c r="D44" s="201">
        <f t="shared" si="1"/>
        <v>0</v>
      </c>
      <c r="E44" s="199"/>
      <c r="F44" s="199"/>
    </row>
    <row r="45" spans="1:6" ht="12.75">
      <c r="A45" s="89">
        <v>39</v>
      </c>
      <c r="B45" s="354"/>
      <c r="C45" s="354"/>
      <c r="D45" s="201">
        <f t="shared" si="1"/>
        <v>0</v>
      </c>
      <c r="E45" s="199"/>
      <c r="F45" s="199"/>
    </row>
    <row r="46" spans="1:6" ht="12.75">
      <c r="A46" s="88">
        <v>40</v>
      </c>
      <c r="B46" s="354"/>
      <c r="C46" s="354"/>
      <c r="D46" s="201">
        <f t="shared" si="1"/>
        <v>0</v>
      </c>
      <c r="E46" s="199"/>
      <c r="F46" s="199"/>
    </row>
    <row r="47" spans="1:6" ht="12.75">
      <c r="A47" s="89">
        <v>41</v>
      </c>
      <c r="B47" s="354"/>
      <c r="C47" s="354"/>
      <c r="D47" s="201">
        <f t="shared" si="1"/>
        <v>0</v>
      </c>
      <c r="E47" s="199"/>
      <c r="F47" s="199"/>
    </row>
    <row r="48" spans="1:6" ht="12.75">
      <c r="A48" s="89">
        <v>42</v>
      </c>
      <c r="B48" s="354"/>
      <c r="C48" s="354"/>
      <c r="D48" s="201">
        <f t="shared" si="1"/>
        <v>0</v>
      </c>
      <c r="E48" s="199"/>
      <c r="F48" s="199"/>
    </row>
    <row r="49" spans="1:6" ht="12.75">
      <c r="A49" s="88">
        <v>43</v>
      </c>
      <c r="B49" s="354"/>
      <c r="C49" s="354"/>
      <c r="D49" s="201">
        <f t="shared" si="1"/>
        <v>0</v>
      </c>
      <c r="E49" s="199"/>
      <c r="F49" s="199"/>
    </row>
    <row r="50" spans="1:6" ht="12.75">
      <c r="A50" s="89">
        <v>44</v>
      </c>
      <c r="B50" s="354"/>
      <c r="C50" s="354"/>
      <c r="D50" s="201">
        <f t="shared" si="1"/>
        <v>0</v>
      </c>
      <c r="E50" s="199"/>
      <c r="F50" s="199"/>
    </row>
    <row r="51" spans="1:6" ht="12.75">
      <c r="A51" s="89">
        <v>45</v>
      </c>
      <c r="B51" s="354"/>
      <c r="C51" s="354"/>
      <c r="D51" s="201">
        <f t="shared" si="1"/>
        <v>0</v>
      </c>
      <c r="E51" s="199"/>
      <c r="F51" s="199"/>
    </row>
    <row r="52" spans="1:6" ht="12.75">
      <c r="A52" s="88">
        <v>46</v>
      </c>
      <c r="B52" s="354"/>
      <c r="C52" s="354"/>
      <c r="D52" s="201">
        <f t="shared" si="1"/>
        <v>0</v>
      </c>
      <c r="E52" s="199"/>
      <c r="F52" s="199"/>
    </row>
    <row r="53" spans="1:6" ht="12.75">
      <c r="A53" s="89">
        <v>47</v>
      </c>
      <c r="B53" s="354"/>
      <c r="C53" s="354"/>
      <c r="D53" s="201">
        <f t="shared" si="1"/>
        <v>0</v>
      </c>
      <c r="E53" s="199"/>
      <c r="F53" s="199"/>
    </row>
    <row r="54" spans="1:6" ht="12.75">
      <c r="A54" s="89">
        <v>48</v>
      </c>
      <c r="B54" s="354"/>
      <c r="C54" s="354"/>
      <c r="D54" s="201">
        <f t="shared" si="1"/>
        <v>0</v>
      </c>
      <c r="E54" s="199"/>
      <c r="F54" s="199"/>
    </row>
    <row r="55" spans="1:6" ht="12.75">
      <c r="A55" s="88">
        <v>49</v>
      </c>
      <c r="B55" s="354"/>
      <c r="C55" s="354"/>
      <c r="D55" s="201">
        <f t="shared" si="1"/>
        <v>0</v>
      </c>
      <c r="E55" s="199"/>
      <c r="F55" s="199"/>
    </row>
    <row r="56" spans="1:6" ht="12.75">
      <c r="A56" s="89">
        <v>50</v>
      </c>
      <c r="B56" s="354"/>
      <c r="C56" s="354"/>
      <c r="D56" s="201">
        <f t="shared" si="1"/>
        <v>0</v>
      </c>
      <c r="E56" s="199"/>
      <c r="F56" s="199"/>
    </row>
    <row r="57" spans="1:6" ht="12.75">
      <c r="A57" s="89">
        <v>51</v>
      </c>
      <c r="B57" s="354"/>
      <c r="C57" s="354"/>
      <c r="D57" s="201">
        <f t="shared" si="1"/>
        <v>0</v>
      </c>
      <c r="E57" s="199"/>
      <c r="F57" s="199"/>
    </row>
    <row r="58" spans="1:6" ht="12.75">
      <c r="A58" s="88">
        <v>52</v>
      </c>
      <c r="B58" s="354"/>
      <c r="C58" s="354"/>
      <c r="D58" s="201">
        <f t="shared" si="1"/>
        <v>0</v>
      </c>
      <c r="E58" s="199"/>
      <c r="F58" s="199"/>
    </row>
    <row r="59" spans="1:6" ht="12.75">
      <c r="A59" s="89">
        <v>53</v>
      </c>
      <c r="B59" s="354"/>
      <c r="C59" s="354"/>
      <c r="D59" s="201">
        <f t="shared" si="1"/>
        <v>0</v>
      </c>
      <c r="E59" s="199"/>
      <c r="F59" s="199"/>
    </row>
    <row r="60" spans="1:6" ht="12.75">
      <c r="A60" s="89">
        <v>54</v>
      </c>
      <c r="B60" s="354"/>
      <c r="C60" s="354"/>
      <c r="D60" s="201">
        <f t="shared" si="1"/>
        <v>0</v>
      </c>
      <c r="E60" s="199"/>
      <c r="F60" s="199"/>
    </row>
    <row r="61" spans="1:6" ht="12.75">
      <c r="A61" s="88">
        <v>55</v>
      </c>
      <c r="B61" s="354"/>
      <c r="C61" s="354"/>
      <c r="D61" s="201">
        <f t="shared" si="1"/>
        <v>0</v>
      </c>
      <c r="E61" s="199"/>
      <c r="F61" s="199"/>
    </row>
    <row r="62" spans="1:6" ht="12.75">
      <c r="A62" s="89">
        <v>56</v>
      </c>
      <c r="B62" s="354"/>
      <c r="C62" s="354"/>
      <c r="D62" s="201">
        <f t="shared" si="1"/>
        <v>0</v>
      </c>
      <c r="E62" s="199"/>
      <c r="F62" s="199"/>
    </row>
    <row r="63" spans="1:6" ht="12.75">
      <c r="A63" s="89">
        <v>57</v>
      </c>
      <c r="B63" s="354"/>
      <c r="C63" s="354"/>
      <c r="D63" s="201">
        <f t="shared" si="1"/>
        <v>0</v>
      </c>
      <c r="E63" s="199"/>
      <c r="F63" s="199"/>
    </row>
    <row r="64" spans="1:6" ht="12.75">
      <c r="A64" s="88">
        <v>58</v>
      </c>
      <c r="B64" s="354"/>
      <c r="C64" s="354"/>
      <c r="D64" s="201">
        <f t="shared" si="1"/>
        <v>0</v>
      </c>
      <c r="E64" s="199"/>
      <c r="F64" s="199"/>
    </row>
    <row r="65" spans="1:6" ht="12.75">
      <c r="A65" s="89">
        <v>59</v>
      </c>
      <c r="B65" s="354"/>
      <c r="C65" s="354"/>
      <c r="D65" s="201">
        <f t="shared" si="1"/>
        <v>0</v>
      </c>
      <c r="E65" s="199"/>
      <c r="F65" s="199"/>
    </row>
    <row r="66" spans="1:6" ht="13.5" thickBot="1">
      <c r="A66" s="89">
        <v>60</v>
      </c>
      <c r="B66" s="354"/>
      <c r="C66" s="354"/>
      <c r="D66" s="202">
        <f t="shared" si="1"/>
        <v>0</v>
      </c>
      <c r="E66" s="199"/>
      <c r="F66" s="199"/>
    </row>
    <row r="67" ht="13.5" thickBot="1">
      <c r="D67" s="203">
        <f>SUM(D7:D66)</f>
        <v>0</v>
      </c>
    </row>
  </sheetData>
  <sheetProtection password="E75A" sheet="1" objects="1" scenarios="1" selectLockedCells="1"/>
  <mergeCells count="5">
    <mergeCell ref="B1:D1"/>
    <mergeCell ref="B2:C2"/>
    <mergeCell ref="A5:A6"/>
    <mergeCell ref="E4:F4"/>
    <mergeCell ref="D2:F2"/>
  </mergeCells>
  <printOptions/>
  <pageMargins left="0.25" right="0.25" top="0.75" bottom="0.75" header="0.5" footer="0.5"/>
  <pageSetup horizontalDpi="1200" verticalDpi="1200" orientation="landscape" scale="76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C17" sqref="C17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79"/>
      <c r="B4" s="479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170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43" t="s">
        <v>10</v>
      </c>
      <c r="D6" s="43"/>
      <c r="E6" s="43"/>
      <c r="F6" s="43"/>
      <c r="G6" s="130"/>
      <c r="H6" s="71" t="s">
        <v>5</v>
      </c>
    </row>
    <row r="7" spans="1:8" ht="12.75" customHeight="1">
      <c r="A7" s="346">
        <v>1</v>
      </c>
      <c r="B7" s="404"/>
      <c r="C7" s="14"/>
      <c r="D7" s="14"/>
      <c r="E7" s="14"/>
      <c r="F7" s="97"/>
      <c r="G7" s="112"/>
      <c r="H7" s="188">
        <f aca="true" t="shared" si="0" ref="H7:H15">IF(C7="",0,1)</f>
        <v>0</v>
      </c>
    </row>
    <row r="8" spans="1:8" ht="12.75" customHeight="1">
      <c r="A8" s="346">
        <v>2</v>
      </c>
      <c r="B8" s="404"/>
      <c r="C8" s="15"/>
      <c r="D8" s="15"/>
      <c r="E8" s="15"/>
      <c r="F8" s="16"/>
      <c r="G8" s="112"/>
      <c r="H8" s="187">
        <f t="shared" si="0"/>
        <v>0</v>
      </c>
    </row>
    <row r="9" spans="1:8" ht="12.75" customHeight="1">
      <c r="A9" s="346">
        <v>3</v>
      </c>
      <c r="B9" s="404"/>
      <c r="C9" s="15"/>
      <c r="D9" s="15"/>
      <c r="E9" s="15"/>
      <c r="F9" s="16"/>
      <c r="G9" s="113"/>
      <c r="H9" s="190">
        <f t="shared" si="0"/>
        <v>0</v>
      </c>
    </row>
    <row r="10" spans="1:8" ht="12.75" customHeight="1">
      <c r="A10" s="346">
        <v>4</v>
      </c>
      <c r="B10" s="404"/>
      <c r="C10" s="14"/>
      <c r="D10" s="14"/>
      <c r="E10" s="14"/>
      <c r="F10" s="97"/>
      <c r="G10" s="112"/>
      <c r="H10" s="188">
        <f t="shared" si="0"/>
        <v>0</v>
      </c>
    </row>
    <row r="11" spans="1:8" ht="12.75" customHeight="1">
      <c r="A11" s="346">
        <v>5</v>
      </c>
      <c r="B11" s="404"/>
      <c r="C11" s="15"/>
      <c r="D11" s="15"/>
      <c r="E11" s="15"/>
      <c r="F11" s="16"/>
      <c r="G11" s="112"/>
      <c r="H11" s="187">
        <f t="shared" si="0"/>
        <v>0</v>
      </c>
    </row>
    <row r="12" spans="1:8" ht="12.75" customHeight="1">
      <c r="A12" s="346">
        <v>6</v>
      </c>
      <c r="B12" s="406"/>
      <c r="C12" s="15"/>
      <c r="D12" s="15"/>
      <c r="E12" s="15"/>
      <c r="F12" s="16"/>
      <c r="G12" s="113"/>
      <c r="H12" s="187">
        <f t="shared" si="0"/>
        <v>0</v>
      </c>
    </row>
    <row r="13" spans="1:8" ht="12.75" customHeight="1">
      <c r="A13" s="346">
        <v>7</v>
      </c>
      <c r="B13" s="404"/>
      <c r="C13" s="14"/>
      <c r="D13" s="14"/>
      <c r="E13" s="14"/>
      <c r="F13" s="97"/>
      <c r="G13" s="112"/>
      <c r="H13" s="188">
        <f t="shared" si="0"/>
        <v>0</v>
      </c>
    </row>
    <row r="14" spans="1:8" ht="12.75" customHeight="1">
      <c r="A14" s="346">
        <v>8</v>
      </c>
      <c r="B14" s="404"/>
      <c r="C14" s="15"/>
      <c r="D14" s="15"/>
      <c r="E14" s="15"/>
      <c r="F14" s="16"/>
      <c r="G14" s="112"/>
      <c r="H14" s="187">
        <f t="shared" si="0"/>
        <v>0</v>
      </c>
    </row>
    <row r="15" spans="1:8" ht="12.75" customHeight="1">
      <c r="A15" s="346">
        <v>9</v>
      </c>
      <c r="B15" s="404"/>
      <c r="C15" s="15"/>
      <c r="D15" s="15"/>
      <c r="E15" s="15"/>
      <c r="F15" s="16"/>
      <c r="G15" s="113"/>
      <c r="H15" s="190">
        <f t="shared" si="0"/>
        <v>0</v>
      </c>
    </row>
    <row r="16" spans="1:8" ht="12.75">
      <c r="A16" s="346">
        <v>10</v>
      </c>
      <c r="B16" s="404"/>
      <c r="C16" s="14"/>
      <c r="D16" s="14"/>
      <c r="E16" s="14"/>
      <c r="F16" s="97"/>
      <c r="G16" s="112"/>
      <c r="H16" s="188">
        <f>IF(C16="",0,1)</f>
        <v>0</v>
      </c>
    </row>
    <row r="17" spans="1:8" ht="12.75">
      <c r="A17" s="346">
        <v>11</v>
      </c>
      <c r="B17" s="404"/>
      <c r="C17" s="15"/>
      <c r="D17" s="15"/>
      <c r="E17" s="15"/>
      <c r="F17" s="16"/>
      <c r="G17" s="112"/>
      <c r="H17" s="187">
        <f>IF(C17="",0,1)</f>
        <v>0</v>
      </c>
    </row>
    <row r="18" spans="1:8" ht="13.5" thickBot="1">
      <c r="A18" s="346">
        <v>12</v>
      </c>
      <c r="B18" s="404"/>
      <c r="C18" s="19"/>
      <c r="D18" s="19"/>
      <c r="E18" s="19"/>
      <c r="F18" s="20"/>
      <c r="G18" s="114"/>
      <c r="H18" s="189">
        <f>IF(C18="",0,1)</f>
        <v>0</v>
      </c>
    </row>
    <row r="19" spans="2:8" ht="13.5" thickBot="1">
      <c r="B19" s="101"/>
      <c r="H19" s="192">
        <f>SUM(H7:H18)</f>
        <v>0</v>
      </c>
    </row>
  </sheetData>
  <sheetProtection password="E75A" sheet="1" selectLockedCells="1"/>
  <mergeCells count="2">
    <mergeCell ref="C2:F2"/>
    <mergeCell ref="A4:B4"/>
  </mergeCells>
  <printOptions/>
  <pageMargins left="0.7" right="0.7" top="0.787401575" bottom="0.787401575" header="0.3" footer="0.3"/>
  <pageSetup orientation="portrait" paperSize="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0.8515625" style="0" customWidth="1"/>
    <col min="5" max="5" width="14.8515625" style="116" customWidth="1"/>
    <col min="6" max="6" width="18.00390625" style="0" customWidth="1"/>
    <col min="7" max="7" width="10.8515625" style="0" customWidth="1"/>
    <col min="8" max="8" width="14.8515625" style="116" customWidth="1"/>
  </cols>
  <sheetData>
    <row r="1" ht="13.5" thickBot="1"/>
    <row r="2" spans="2:8" ht="15" customHeight="1" thickBot="1">
      <c r="B2" s="340" t="s">
        <v>22</v>
      </c>
      <c r="C2" s="448">
        <f>SEZNAM!D2</f>
        <v>0</v>
      </c>
      <c r="D2" s="449"/>
      <c r="E2" s="449"/>
      <c r="F2" s="477"/>
      <c r="G2" s="478"/>
      <c r="H2" s="107"/>
    </row>
    <row r="3" spans="3:8" ht="12.75">
      <c r="C3" s="68"/>
      <c r="D3" s="68"/>
      <c r="E3" s="108"/>
      <c r="F3" s="68" t="s">
        <v>183</v>
      </c>
      <c r="G3" s="68"/>
      <c r="H3" s="108"/>
    </row>
    <row r="4" spans="1:8" ht="13.5" thickBot="1">
      <c r="A4" s="479"/>
      <c r="B4" s="479"/>
      <c r="C4" s="6"/>
      <c r="D4" s="6"/>
      <c r="E4" s="108"/>
      <c r="F4" s="68" t="s">
        <v>36</v>
      </c>
      <c r="G4" s="6"/>
      <c r="H4" s="108"/>
    </row>
    <row r="5" spans="1:9" ht="12.75">
      <c r="A5" s="345" t="s">
        <v>34</v>
      </c>
      <c r="B5" s="341" t="s">
        <v>171</v>
      </c>
      <c r="C5" s="9" t="s">
        <v>172</v>
      </c>
      <c r="D5" s="9" t="s">
        <v>38</v>
      </c>
      <c r="E5" s="109" t="s">
        <v>11</v>
      </c>
      <c r="F5" s="9" t="s">
        <v>172</v>
      </c>
      <c r="G5" s="9" t="s">
        <v>38</v>
      </c>
      <c r="H5" s="109" t="s">
        <v>11</v>
      </c>
      <c r="I5" s="69" t="s">
        <v>12</v>
      </c>
    </row>
    <row r="6" spans="1:9" ht="13.5" thickBot="1">
      <c r="A6" s="79"/>
      <c r="B6" s="342"/>
      <c r="C6" s="43" t="s">
        <v>10</v>
      </c>
      <c r="D6" s="43"/>
      <c r="E6" s="117"/>
      <c r="F6" s="43"/>
      <c r="G6" s="43"/>
      <c r="H6" s="117"/>
      <c r="I6" s="71" t="s">
        <v>5</v>
      </c>
    </row>
    <row r="7" spans="1:9" ht="12.75" customHeight="1">
      <c r="A7" s="346">
        <v>1</v>
      </c>
      <c r="B7" s="404"/>
      <c r="C7" s="14"/>
      <c r="D7" s="14"/>
      <c r="E7" s="112"/>
      <c r="F7" s="14"/>
      <c r="G7" s="14"/>
      <c r="H7" s="112"/>
      <c r="I7" s="188">
        <f aca="true" t="shared" si="0" ref="I7:I15">IF(C7="",0,1)</f>
        <v>0</v>
      </c>
    </row>
    <row r="8" spans="1:9" ht="12.75" customHeight="1">
      <c r="A8" s="346">
        <v>2</v>
      </c>
      <c r="B8" s="404"/>
      <c r="C8" s="15"/>
      <c r="D8" s="15"/>
      <c r="E8" s="112"/>
      <c r="F8" s="15"/>
      <c r="G8" s="15"/>
      <c r="H8" s="112"/>
      <c r="I8" s="187">
        <f t="shared" si="0"/>
        <v>0</v>
      </c>
    </row>
    <row r="9" spans="1:9" ht="12.75" customHeight="1">
      <c r="A9" s="346">
        <v>3</v>
      </c>
      <c r="B9" s="404"/>
      <c r="C9" s="15"/>
      <c r="D9" s="15"/>
      <c r="E9" s="113"/>
      <c r="F9" s="15"/>
      <c r="G9" s="15"/>
      <c r="H9" s="113"/>
      <c r="I9" s="405">
        <f t="shared" si="0"/>
        <v>0</v>
      </c>
    </row>
    <row r="10" spans="1:9" ht="12.75" customHeight="1">
      <c r="A10" s="346">
        <v>4</v>
      </c>
      <c r="B10" s="404"/>
      <c r="D10" s="14"/>
      <c r="E10" s="112"/>
      <c r="F10" s="14"/>
      <c r="G10" s="14"/>
      <c r="H10" s="112"/>
      <c r="I10" s="405">
        <f t="shared" si="0"/>
        <v>0</v>
      </c>
    </row>
    <row r="11" spans="1:9" ht="12.75" customHeight="1">
      <c r="A11" s="346">
        <v>5</v>
      </c>
      <c r="B11" s="404"/>
      <c r="C11" s="15"/>
      <c r="D11" s="15"/>
      <c r="E11" s="112"/>
      <c r="F11" s="15"/>
      <c r="G11" s="15"/>
      <c r="H11" s="112"/>
      <c r="I11" s="187">
        <f t="shared" si="0"/>
        <v>0</v>
      </c>
    </row>
    <row r="12" spans="1:9" ht="12.75" customHeight="1">
      <c r="A12" s="346">
        <v>6</v>
      </c>
      <c r="B12" s="406"/>
      <c r="C12" s="15"/>
      <c r="D12" s="15"/>
      <c r="E12" s="113"/>
      <c r="F12" s="15"/>
      <c r="G12" s="15"/>
      <c r="H12" s="113"/>
      <c r="I12" s="187">
        <f t="shared" si="0"/>
        <v>0</v>
      </c>
    </row>
    <row r="13" spans="1:9" ht="12.75" customHeight="1">
      <c r="A13" s="346">
        <v>7</v>
      </c>
      <c r="B13" s="404"/>
      <c r="C13" s="14"/>
      <c r="D13" s="14"/>
      <c r="E13" s="112"/>
      <c r="F13" s="14"/>
      <c r="G13" s="14"/>
      <c r="H13" s="112"/>
      <c r="I13" s="188">
        <f t="shared" si="0"/>
        <v>0</v>
      </c>
    </row>
    <row r="14" spans="1:9" ht="12.75" customHeight="1">
      <c r="A14" s="346">
        <v>8</v>
      </c>
      <c r="B14" s="404"/>
      <c r="C14" s="15"/>
      <c r="D14" s="15"/>
      <c r="E14" s="112"/>
      <c r="F14" s="15"/>
      <c r="G14" s="15"/>
      <c r="H14" s="112"/>
      <c r="I14" s="187">
        <f t="shared" si="0"/>
        <v>0</v>
      </c>
    </row>
    <row r="15" spans="1:9" ht="12.75" customHeight="1">
      <c r="A15" s="346">
        <v>9</v>
      </c>
      <c r="B15" s="404"/>
      <c r="C15" s="15"/>
      <c r="D15" s="15"/>
      <c r="E15" s="113"/>
      <c r="F15" s="15"/>
      <c r="G15" s="15"/>
      <c r="H15" s="113"/>
      <c r="I15" s="405">
        <f t="shared" si="0"/>
        <v>0</v>
      </c>
    </row>
    <row r="16" spans="1:9" ht="12.75">
      <c r="A16" s="346">
        <v>10</v>
      </c>
      <c r="B16" s="404"/>
      <c r="C16" s="14"/>
      <c r="D16" s="14"/>
      <c r="E16" s="112"/>
      <c r="F16" s="14"/>
      <c r="G16" s="14"/>
      <c r="H16" s="112"/>
      <c r="I16" s="188">
        <f>IF(C16="",0,1)</f>
        <v>0</v>
      </c>
    </row>
    <row r="17" spans="1:9" ht="12.75">
      <c r="A17" s="346">
        <v>11</v>
      </c>
      <c r="B17" s="404"/>
      <c r="C17" s="15"/>
      <c r="D17" s="15"/>
      <c r="E17" s="112"/>
      <c r="F17" s="15"/>
      <c r="G17" s="15"/>
      <c r="H17" s="112"/>
      <c r="I17" s="187">
        <f>IF(C17="",0,1)</f>
        <v>0</v>
      </c>
    </row>
    <row r="18" spans="1:9" ht="13.5" thickBot="1">
      <c r="A18" s="346">
        <v>12</v>
      </c>
      <c r="B18" s="404"/>
      <c r="C18" s="19"/>
      <c r="D18" s="19"/>
      <c r="E18" s="114"/>
      <c r="F18" s="19"/>
      <c r="G18" s="19"/>
      <c r="H18" s="114"/>
      <c r="I18" s="189">
        <f>IF(C18="",0,1)</f>
        <v>0</v>
      </c>
    </row>
    <row r="19" spans="2:9" ht="13.5" thickBot="1">
      <c r="B19" s="101"/>
      <c r="I19" s="192">
        <f>SUM(I7:I18)</f>
        <v>0</v>
      </c>
    </row>
  </sheetData>
  <sheetProtection password="E75A" sheet="1" selectLockedCells="1"/>
  <mergeCells count="2">
    <mergeCell ref="C2:G2"/>
    <mergeCell ref="A4:B4"/>
  </mergeCells>
  <printOptions/>
  <pageMargins left="0.7" right="0.7" top="0.787401575" bottom="0.7874015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D78"/>
  </sheetPr>
  <dimension ref="A1:H36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2.7109375" style="273" customWidth="1"/>
    <col min="2" max="2" width="11.7109375" style="273" customWidth="1"/>
    <col min="3" max="4" width="13.421875" style="273" customWidth="1"/>
    <col min="5" max="7" width="9.7109375" style="273" customWidth="1"/>
    <col min="8" max="8" width="13.28125" style="273" customWidth="1"/>
    <col min="9" max="16384" width="11.421875" style="273" customWidth="1"/>
  </cols>
  <sheetData>
    <row r="1" spans="1:8" ht="12.75">
      <c r="A1" s="272"/>
      <c r="B1" s="272"/>
      <c r="C1" s="272"/>
      <c r="D1" s="272"/>
      <c r="E1" s="272"/>
      <c r="F1" s="272"/>
      <c r="G1" s="272"/>
      <c r="H1" s="272"/>
    </row>
    <row r="2" spans="1:8" ht="20.25">
      <c r="A2" s="272"/>
      <c r="B2" s="272"/>
      <c r="C2" s="274" t="s">
        <v>114</v>
      </c>
      <c r="D2" s="272"/>
      <c r="E2" s="272"/>
      <c r="F2" s="272"/>
      <c r="G2" s="272"/>
      <c r="H2" s="272"/>
    </row>
    <row r="3" spans="1:8" ht="12.75">
      <c r="A3" s="272"/>
      <c r="B3" s="272"/>
      <c r="C3" s="272"/>
      <c r="D3" s="272"/>
      <c r="E3" s="272"/>
      <c r="F3" s="272"/>
      <c r="G3" s="272"/>
      <c r="H3" s="272"/>
    </row>
    <row r="4" spans="1:8" ht="12.75">
      <c r="A4" s="272"/>
      <c r="B4" s="272"/>
      <c r="C4" s="513" t="s">
        <v>45</v>
      </c>
      <c r="D4" s="513"/>
      <c r="E4" s="514"/>
      <c r="F4" s="514"/>
      <c r="G4" s="514"/>
      <c r="H4" s="514"/>
    </row>
    <row r="5" spans="1:8" ht="12.75">
      <c r="A5" s="272"/>
      <c r="B5" s="272"/>
      <c r="C5" s="513" t="s">
        <v>84</v>
      </c>
      <c r="D5" s="513"/>
      <c r="E5" s="515"/>
      <c r="F5" s="515"/>
      <c r="G5" s="515"/>
      <c r="H5" s="515"/>
    </row>
    <row r="6" spans="1:8" ht="12.75">
      <c r="A6" s="272"/>
      <c r="B6" s="272"/>
      <c r="C6" s="513" t="s">
        <v>85</v>
      </c>
      <c r="D6" s="513"/>
      <c r="E6" s="515"/>
      <c r="F6" s="515"/>
      <c r="G6" s="515"/>
      <c r="H6" s="515"/>
    </row>
    <row r="7" spans="1:8" ht="12.75">
      <c r="A7" s="272"/>
      <c r="B7" s="272"/>
      <c r="C7" s="275"/>
      <c r="D7" s="275"/>
      <c r="E7" s="275"/>
      <c r="F7" s="275"/>
      <c r="G7" s="275"/>
      <c r="H7" s="275"/>
    </row>
    <row r="8" spans="1:8" ht="12.75">
      <c r="A8" s="272"/>
      <c r="B8" s="272"/>
      <c r="C8" s="275"/>
      <c r="D8" s="275"/>
      <c r="E8" s="275"/>
      <c r="F8" s="275"/>
      <c r="G8" s="275"/>
      <c r="H8" s="275"/>
    </row>
    <row r="9" spans="1:8" ht="12.75">
      <c r="A9" s="272"/>
      <c r="B9" s="272"/>
      <c r="C9" s="272"/>
      <c r="D9" s="272"/>
      <c r="E9" s="507" t="s">
        <v>86</v>
      </c>
      <c r="F9" s="508"/>
      <c r="G9" s="508"/>
      <c r="H9" s="276">
        <v>2023</v>
      </c>
    </row>
    <row r="10" spans="1:8" ht="13.5" thickBot="1">
      <c r="A10" s="277"/>
      <c r="B10" s="278" t="s">
        <v>87</v>
      </c>
      <c r="C10" s="279" t="s">
        <v>88</v>
      </c>
      <c r="D10" s="277" t="s">
        <v>9</v>
      </c>
      <c r="E10" s="280" t="s">
        <v>89</v>
      </c>
      <c r="F10" s="280" t="s">
        <v>90</v>
      </c>
      <c r="G10" s="280" t="s">
        <v>91</v>
      </c>
      <c r="H10" s="281" t="s">
        <v>92</v>
      </c>
    </row>
    <row r="11" spans="1:8" ht="12.75">
      <c r="A11" s="282">
        <v>1</v>
      </c>
      <c r="B11" s="283"/>
      <c r="C11" s="283"/>
      <c r="D11" s="283"/>
      <c r="E11" s="284"/>
      <c r="F11" s="283"/>
      <c r="G11" s="285"/>
      <c r="H11" s="286">
        <f>IF($G11="","",IF($F11="","",IF($G11="","",IF(13-$F11&gt;0,$H$9-$G11,$H$9-$G11-1))))</f>
      </c>
    </row>
    <row r="12" spans="1:8" ht="13.5">
      <c r="A12" s="287">
        <v>2</v>
      </c>
      <c r="B12" s="288"/>
      <c r="C12" s="288"/>
      <c r="D12" s="289"/>
      <c r="E12" s="290"/>
      <c r="F12" s="291"/>
      <c r="G12" s="292"/>
      <c r="H12" s="286">
        <f aca="true" t="shared" si="0" ref="H12:H18">IF($G12="","",IF($F12="","",IF($G12="","",IF(13-$F12&gt;0,$H$9-$G12,$H$9-$G12-1))))</f>
      </c>
    </row>
    <row r="13" spans="1:8" ht="13.5">
      <c r="A13" s="287">
        <v>3</v>
      </c>
      <c r="B13" s="288"/>
      <c r="C13" s="288"/>
      <c r="D13" s="289"/>
      <c r="E13" s="290"/>
      <c r="F13" s="291"/>
      <c r="G13" s="292"/>
      <c r="H13" s="286">
        <f t="shared" si="0"/>
      </c>
    </row>
    <row r="14" spans="1:8" ht="13.5">
      <c r="A14" s="287">
        <v>4</v>
      </c>
      <c r="B14" s="288"/>
      <c r="C14" s="288"/>
      <c r="D14" s="289"/>
      <c r="E14" s="290"/>
      <c r="F14" s="291"/>
      <c r="G14" s="292"/>
      <c r="H14" s="286">
        <f t="shared" si="0"/>
      </c>
    </row>
    <row r="15" spans="1:8" ht="13.5">
      <c r="A15" s="287">
        <v>5</v>
      </c>
      <c r="B15" s="288"/>
      <c r="C15" s="288"/>
      <c r="D15" s="289"/>
      <c r="E15" s="290"/>
      <c r="F15" s="291"/>
      <c r="G15" s="292"/>
      <c r="H15" s="286">
        <f t="shared" si="0"/>
      </c>
    </row>
    <row r="16" spans="1:8" ht="13.5">
      <c r="A16" s="287">
        <v>6</v>
      </c>
      <c r="B16" s="288"/>
      <c r="C16" s="288"/>
      <c r="D16" s="289"/>
      <c r="E16" s="290"/>
      <c r="F16" s="291"/>
      <c r="G16" s="292"/>
      <c r="H16" s="286">
        <f t="shared" si="0"/>
      </c>
    </row>
    <row r="17" spans="1:8" ht="13.5">
      <c r="A17" s="287">
        <v>7</v>
      </c>
      <c r="B17" s="288"/>
      <c r="C17" s="288"/>
      <c r="D17" s="289"/>
      <c r="E17" s="290"/>
      <c r="F17" s="291"/>
      <c r="G17" s="292"/>
      <c r="H17" s="286">
        <f t="shared" si="0"/>
      </c>
    </row>
    <row r="18" spans="1:8" ht="13.5">
      <c r="A18" s="287">
        <v>8</v>
      </c>
      <c r="B18" s="288"/>
      <c r="C18" s="288"/>
      <c r="D18" s="289"/>
      <c r="E18" s="290"/>
      <c r="F18" s="291"/>
      <c r="G18" s="292"/>
      <c r="H18" s="286">
        <f t="shared" si="0"/>
      </c>
    </row>
    <row r="19" spans="1:8" ht="13.5">
      <c r="A19" s="272"/>
      <c r="B19" s="272"/>
      <c r="C19" s="509" t="s">
        <v>93</v>
      </c>
      <c r="D19" s="510"/>
      <c r="E19" s="511"/>
      <c r="F19" s="293">
        <f>COUNT(H11:H18)</f>
        <v>0</v>
      </c>
      <c r="G19" s="294" t="s">
        <v>94</v>
      </c>
      <c r="H19" s="295">
        <f>_xlfn.IFERROR(AVERAGE(H11:H18),"")</f>
      </c>
    </row>
    <row r="20" spans="1:8" ht="13.5">
      <c r="A20" s="272"/>
      <c r="B20" s="272"/>
      <c r="C20" s="507" t="s">
        <v>95</v>
      </c>
      <c r="D20" s="508"/>
      <c r="E20" s="508"/>
      <c r="F20" s="508"/>
      <c r="G20" s="512"/>
      <c r="H20" s="296">
        <f>IF($H11="","",IF($H$19&lt;11.99,"Děti",IF($H$19&lt;16.99,"Junior","Senior")))</f>
      </c>
    </row>
    <row r="21" spans="1:8" ht="13.5">
      <c r="A21" s="272"/>
      <c r="B21" s="272"/>
      <c r="C21" s="507"/>
      <c r="D21" s="508"/>
      <c r="E21" s="508"/>
      <c r="F21" s="512"/>
      <c r="G21" s="297" t="str">
        <f>IF($F$19&lt;6,"je jich málo",IF($F$19&gt;8,"je jich moc","ANO"))</f>
        <v>je jich málo</v>
      </c>
      <c r="H21" s="296">
        <f>IF($G21="ANO",IF($H$19&lt;11.99,"Děti",IF($H$19&lt;16.99,"Junior","Senior")),"")</f>
      </c>
    </row>
    <row r="22" spans="1:8" ht="13.5">
      <c r="A22" s="272"/>
      <c r="B22" s="272"/>
      <c r="C22" s="298"/>
      <c r="D22" s="298"/>
      <c r="E22" s="298"/>
      <c r="F22" s="298"/>
      <c r="G22" s="298"/>
      <c r="H22" s="272"/>
    </row>
    <row r="23" spans="3:7" ht="12.75">
      <c r="C23" s="299"/>
      <c r="D23" s="299"/>
      <c r="E23" s="299"/>
      <c r="F23" s="299"/>
      <c r="G23" s="299"/>
    </row>
    <row r="24" spans="3:7" ht="12.75">
      <c r="C24" s="299"/>
      <c r="D24" s="299"/>
      <c r="E24" s="299"/>
      <c r="F24" s="299"/>
      <c r="G24" s="299"/>
    </row>
    <row r="25" ht="12.75">
      <c r="C25" s="299"/>
    </row>
    <row r="26" ht="12.75">
      <c r="C26" s="299"/>
    </row>
    <row r="27" ht="12.75">
      <c r="C27" s="300"/>
    </row>
    <row r="28" ht="12.75">
      <c r="C28" s="300"/>
    </row>
    <row r="29" ht="12.75">
      <c r="C29" s="300"/>
    </row>
    <row r="30" ht="12.75">
      <c r="C30" s="300"/>
    </row>
    <row r="31" ht="12.75">
      <c r="C31" s="300"/>
    </row>
    <row r="32" ht="12.75">
      <c r="C32" s="300"/>
    </row>
    <row r="33" ht="12.75">
      <c r="C33" s="300"/>
    </row>
    <row r="34" ht="12.75">
      <c r="C34" s="300"/>
    </row>
    <row r="35" ht="12.75">
      <c r="C35" s="300"/>
    </row>
    <row r="36" ht="12.75">
      <c r="C36" s="300"/>
    </row>
  </sheetData>
  <sheetProtection password="E75A" sheet="1" selectLockedCells="1"/>
  <mergeCells count="10">
    <mergeCell ref="E9:G9"/>
    <mergeCell ref="C19:E19"/>
    <mergeCell ref="C20:G20"/>
    <mergeCell ref="C21:F21"/>
    <mergeCell ref="C4:D4"/>
    <mergeCell ref="E4:H4"/>
    <mergeCell ref="C5:D5"/>
    <mergeCell ref="E5:H5"/>
    <mergeCell ref="C6:D6"/>
    <mergeCell ref="E6:H6"/>
  </mergeCells>
  <printOptions/>
  <pageMargins left="0.7" right="0.7" top="0.787401575" bottom="0.787401575" header="0.3" footer="0.3"/>
  <pageSetup orientation="portrait" paperSize="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D78"/>
  </sheetPr>
  <dimension ref="A1:I58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2.7109375" style="273" customWidth="1"/>
    <col min="2" max="2" width="11.7109375" style="273" customWidth="1"/>
    <col min="3" max="4" width="13.421875" style="273" customWidth="1"/>
    <col min="5" max="7" width="9.7109375" style="273" customWidth="1"/>
    <col min="8" max="8" width="13.28125" style="273" customWidth="1"/>
    <col min="9" max="16384" width="11.421875" style="273" customWidth="1"/>
  </cols>
  <sheetData>
    <row r="1" spans="1:8" ht="12.75">
      <c r="A1" s="272"/>
      <c r="B1" s="272"/>
      <c r="C1" s="272"/>
      <c r="D1" s="272"/>
      <c r="E1" s="272"/>
      <c r="F1" s="272"/>
      <c r="G1" s="272"/>
      <c r="H1" s="272"/>
    </row>
    <row r="2" spans="1:8" ht="20.25">
      <c r="A2" s="272"/>
      <c r="B2" s="272"/>
      <c r="C2" s="274" t="s">
        <v>167</v>
      </c>
      <c r="D2" s="272"/>
      <c r="E2" s="272"/>
      <c r="F2" s="272"/>
      <c r="G2" s="272"/>
      <c r="H2" s="272"/>
    </row>
    <row r="3" spans="1:8" ht="12.75">
      <c r="A3" s="272"/>
      <c r="B3" s="272"/>
      <c r="C3" s="272"/>
      <c r="D3" s="272"/>
      <c r="E3" s="272"/>
      <c r="F3" s="272"/>
      <c r="G3" s="272"/>
      <c r="H3" s="272"/>
    </row>
    <row r="4" spans="1:8" ht="12.75">
      <c r="A4" s="272"/>
      <c r="B4" s="272"/>
      <c r="C4" s="513" t="s">
        <v>45</v>
      </c>
      <c r="D4" s="513"/>
      <c r="E4" s="514"/>
      <c r="F4" s="514"/>
      <c r="G4" s="514"/>
      <c r="H4" s="514"/>
    </row>
    <row r="5" spans="1:8" ht="12.75">
      <c r="A5" s="272"/>
      <c r="B5" s="272"/>
      <c r="C5" s="513" t="s">
        <v>84</v>
      </c>
      <c r="D5" s="513"/>
      <c r="E5" s="515"/>
      <c r="F5" s="515"/>
      <c r="G5" s="515"/>
      <c r="H5" s="515"/>
    </row>
    <row r="6" spans="1:8" ht="12.75">
      <c r="A6" s="272"/>
      <c r="B6" s="272"/>
      <c r="C6" s="513" t="s">
        <v>85</v>
      </c>
      <c r="D6" s="513"/>
      <c r="E6" s="515"/>
      <c r="F6" s="515"/>
      <c r="G6" s="515"/>
      <c r="H6" s="515"/>
    </row>
    <row r="7" spans="1:8" ht="12.75">
      <c r="A7" s="272"/>
      <c r="B7" s="272"/>
      <c r="C7" s="275"/>
      <c r="D7" s="275"/>
      <c r="E7" s="275"/>
      <c r="F7" s="275"/>
      <c r="G7" s="275"/>
      <c r="H7" s="275"/>
    </row>
    <row r="8" spans="1:8" ht="12.75">
      <c r="A8" s="272"/>
      <c r="B8" s="272"/>
      <c r="C8" s="275"/>
      <c r="D8" s="275"/>
      <c r="E8" s="275"/>
      <c r="F8" s="275"/>
      <c r="G8" s="275"/>
      <c r="H8" s="275"/>
    </row>
    <row r="9" spans="1:8" ht="12.75">
      <c r="A9" s="272"/>
      <c r="B9" s="272"/>
      <c r="C9" s="272"/>
      <c r="D9" s="272"/>
      <c r="E9" s="507" t="s">
        <v>86</v>
      </c>
      <c r="F9" s="508"/>
      <c r="G9" s="508"/>
      <c r="H9" s="276">
        <v>2023</v>
      </c>
    </row>
    <row r="10" spans="1:8" ht="13.5" thickBot="1">
      <c r="A10" s="277"/>
      <c r="B10" s="278" t="s">
        <v>87</v>
      </c>
      <c r="C10" s="279" t="s">
        <v>88</v>
      </c>
      <c r="D10" s="277" t="s">
        <v>9</v>
      </c>
      <c r="E10" s="280" t="s">
        <v>89</v>
      </c>
      <c r="F10" s="280" t="s">
        <v>90</v>
      </c>
      <c r="G10" s="280" t="s">
        <v>91</v>
      </c>
      <c r="H10" s="281" t="s">
        <v>92</v>
      </c>
    </row>
    <row r="11" spans="1:9" ht="12.75">
      <c r="A11" s="282">
        <v>1</v>
      </c>
      <c r="B11" s="283"/>
      <c r="C11" s="283"/>
      <c r="D11" s="283"/>
      <c r="E11" s="284"/>
      <c r="F11" s="283"/>
      <c r="G11" s="285"/>
      <c r="H11" s="331">
        <f aca="true" t="shared" si="0" ref="H11:H26">IF($G11="","",IF($F11="","",IF($G11="","",IF(13-$F11&gt;0,$H$9-$G11,$H$9-$G11-1))))</f>
      </c>
      <c r="I11" s="273">
        <f>IF($H11="","",IF($H11&lt;11.99,"Děti",IF($H11&gt;11.99,"NELZE","")))</f>
      </c>
    </row>
    <row r="12" spans="1:9" ht="13.5">
      <c r="A12" s="287">
        <v>2</v>
      </c>
      <c r="B12" s="288"/>
      <c r="C12" s="288"/>
      <c r="D12" s="289"/>
      <c r="E12" s="290"/>
      <c r="F12" s="291"/>
      <c r="G12" s="292"/>
      <c r="H12" s="331">
        <f t="shared" si="0"/>
      </c>
      <c r="I12" s="273">
        <f aca="true" t="shared" si="1" ref="I12:I40">IF($H12="","",IF($H12&lt;11.99,"Děti",IF($H12&gt;11.99,"NELZE","")))</f>
      </c>
    </row>
    <row r="13" spans="1:9" ht="13.5">
      <c r="A13" s="287">
        <v>3</v>
      </c>
      <c r="B13" s="288"/>
      <c r="C13" s="288"/>
      <c r="D13" s="289"/>
      <c r="E13" s="290"/>
      <c r="F13" s="291"/>
      <c r="G13" s="292"/>
      <c r="H13" s="331">
        <f t="shared" si="0"/>
      </c>
      <c r="I13" s="273">
        <f t="shared" si="1"/>
      </c>
    </row>
    <row r="14" spans="1:9" ht="13.5">
      <c r="A14" s="287">
        <v>4</v>
      </c>
      <c r="B14" s="288"/>
      <c r="C14" s="288"/>
      <c r="D14" s="289"/>
      <c r="E14" s="290"/>
      <c r="F14" s="291"/>
      <c r="G14" s="292"/>
      <c r="H14" s="331">
        <f t="shared" si="0"/>
      </c>
      <c r="I14" s="273">
        <f t="shared" si="1"/>
      </c>
    </row>
    <row r="15" spans="1:9" ht="13.5">
      <c r="A15" s="287">
        <v>5</v>
      </c>
      <c r="B15" s="288"/>
      <c r="C15" s="288"/>
      <c r="D15" s="289"/>
      <c r="E15" s="290"/>
      <c r="F15" s="291"/>
      <c r="G15" s="292"/>
      <c r="H15" s="331">
        <f t="shared" si="0"/>
      </c>
      <c r="I15" s="273">
        <f t="shared" si="1"/>
      </c>
    </row>
    <row r="16" spans="1:9" ht="13.5">
      <c r="A16" s="287">
        <v>6</v>
      </c>
      <c r="B16" s="288"/>
      <c r="C16" s="288"/>
      <c r="D16" s="289"/>
      <c r="E16" s="290"/>
      <c r="F16" s="291"/>
      <c r="G16" s="292"/>
      <c r="H16" s="331">
        <f t="shared" si="0"/>
      </c>
      <c r="I16" s="273">
        <f t="shared" si="1"/>
      </c>
    </row>
    <row r="17" spans="1:9" ht="13.5">
      <c r="A17" s="287">
        <v>7</v>
      </c>
      <c r="B17" s="288"/>
      <c r="C17" s="288"/>
      <c r="D17" s="289"/>
      <c r="E17" s="290"/>
      <c r="F17" s="291"/>
      <c r="G17" s="292"/>
      <c r="H17" s="331">
        <f t="shared" si="0"/>
      </c>
      <c r="I17" s="273">
        <f t="shared" si="1"/>
      </c>
    </row>
    <row r="18" spans="1:9" ht="13.5">
      <c r="A18" s="287">
        <v>8</v>
      </c>
      <c r="B18" s="288"/>
      <c r="C18" s="288"/>
      <c r="D18" s="289"/>
      <c r="E18" s="290"/>
      <c r="F18" s="291"/>
      <c r="G18" s="292"/>
      <c r="H18" s="331">
        <f t="shared" si="0"/>
      </c>
      <c r="I18" s="273">
        <f t="shared" si="1"/>
      </c>
    </row>
    <row r="19" spans="1:9" ht="13.5">
      <c r="A19" s="287">
        <v>9</v>
      </c>
      <c r="B19" s="288"/>
      <c r="C19" s="288"/>
      <c r="D19" s="289"/>
      <c r="E19" s="290"/>
      <c r="F19" s="291"/>
      <c r="G19" s="292"/>
      <c r="H19" s="331">
        <f t="shared" si="0"/>
      </c>
      <c r="I19" s="273">
        <f t="shared" si="1"/>
      </c>
    </row>
    <row r="20" spans="1:9" ht="13.5">
      <c r="A20" s="287">
        <v>10</v>
      </c>
      <c r="B20" s="288"/>
      <c r="C20" s="288"/>
      <c r="D20" s="289"/>
      <c r="E20" s="290"/>
      <c r="F20" s="291"/>
      <c r="G20" s="292"/>
      <c r="H20" s="331">
        <f t="shared" si="0"/>
      </c>
      <c r="I20" s="273">
        <f t="shared" si="1"/>
      </c>
    </row>
    <row r="21" spans="1:9" ht="13.5">
      <c r="A21" s="287">
        <v>11</v>
      </c>
      <c r="B21" s="288"/>
      <c r="C21" s="288"/>
      <c r="D21" s="289"/>
      <c r="E21" s="290"/>
      <c r="F21" s="291"/>
      <c r="G21" s="292"/>
      <c r="H21" s="331">
        <f t="shared" si="0"/>
      </c>
      <c r="I21" s="273">
        <f t="shared" si="1"/>
      </c>
    </row>
    <row r="22" spans="1:9" ht="13.5">
      <c r="A22" s="287">
        <v>12</v>
      </c>
      <c r="B22" s="288"/>
      <c r="C22" s="288"/>
      <c r="D22" s="289"/>
      <c r="E22" s="290"/>
      <c r="F22" s="291"/>
      <c r="G22" s="292"/>
      <c r="H22" s="331">
        <f t="shared" si="0"/>
      </c>
      <c r="I22" s="273">
        <f t="shared" si="1"/>
      </c>
    </row>
    <row r="23" spans="1:9" ht="13.5">
      <c r="A23" s="287">
        <v>13</v>
      </c>
      <c r="B23" s="288"/>
      <c r="C23" s="288"/>
      <c r="D23" s="289"/>
      <c r="E23" s="290"/>
      <c r="F23" s="291"/>
      <c r="G23" s="292"/>
      <c r="H23" s="331">
        <f t="shared" si="0"/>
      </c>
      <c r="I23" s="273">
        <f t="shared" si="1"/>
      </c>
    </row>
    <row r="24" spans="1:9" ht="13.5">
      <c r="A24" s="287">
        <v>14</v>
      </c>
      <c r="B24" s="332"/>
      <c r="C24" s="332"/>
      <c r="D24" s="333"/>
      <c r="E24" s="290"/>
      <c r="F24" s="334"/>
      <c r="G24" s="335"/>
      <c r="H24" s="331">
        <f t="shared" si="0"/>
      </c>
      <c r="I24" s="273">
        <f t="shared" si="1"/>
      </c>
    </row>
    <row r="25" spans="1:9" ht="13.5">
      <c r="A25" s="287">
        <v>15</v>
      </c>
      <c r="B25" s="332"/>
      <c r="C25" s="332"/>
      <c r="D25" s="333"/>
      <c r="E25" s="290"/>
      <c r="F25" s="334"/>
      <c r="G25" s="335"/>
      <c r="H25" s="331">
        <f t="shared" si="0"/>
      </c>
      <c r="I25" s="273">
        <f t="shared" si="1"/>
      </c>
    </row>
    <row r="26" spans="1:9" ht="13.5">
      <c r="A26" s="287">
        <v>16</v>
      </c>
      <c r="B26" s="332"/>
      <c r="C26" s="332"/>
      <c r="D26" s="333"/>
      <c r="E26" s="290"/>
      <c r="F26" s="334"/>
      <c r="G26" s="335"/>
      <c r="H26" s="331">
        <f t="shared" si="0"/>
      </c>
      <c r="I26" s="273">
        <f t="shared" si="1"/>
      </c>
    </row>
    <row r="27" spans="1:9" ht="13.5">
      <c r="A27" s="287">
        <v>17</v>
      </c>
      <c r="B27" s="332"/>
      <c r="C27" s="332"/>
      <c r="D27" s="333"/>
      <c r="E27" s="290"/>
      <c r="F27" s="334"/>
      <c r="G27" s="335"/>
      <c r="H27" s="331">
        <f>IF($G27="","",IF($F27="","",IF($G27="","",IF(13-$F27&gt;0,$H$9-$G27,$H$9-$G27-1))))</f>
      </c>
      <c r="I27" s="273">
        <f t="shared" si="1"/>
      </c>
    </row>
    <row r="28" spans="1:9" ht="13.5">
      <c r="A28" s="287">
        <v>18</v>
      </c>
      <c r="B28" s="332"/>
      <c r="C28" s="332"/>
      <c r="D28" s="333"/>
      <c r="E28" s="290"/>
      <c r="F28" s="334"/>
      <c r="G28" s="335"/>
      <c r="H28" s="331">
        <f>IF($G28="","",IF($F28="","",IF($G28="","",IF(13-$F28&gt;0,$H$9-$G28,$H$9-$G28-1))))</f>
      </c>
      <c r="I28" s="273">
        <f t="shared" si="1"/>
      </c>
    </row>
    <row r="29" spans="1:9" ht="13.5">
      <c r="A29" s="287">
        <v>19</v>
      </c>
      <c r="B29" s="332"/>
      <c r="C29" s="332"/>
      <c r="D29" s="333"/>
      <c r="E29" s="290"/>
      <c r="F29" s="334"/>
      <c r="G29" s="335"/>
      <c r="H29" s="331">
        <f>IF($G29="","",IF($F29="","",IF($G29="","",IF(0-$F29&gt;0,$H$9-$G29,$H$9-$G29-1))))</f>
      </c>
      <c r="I29" s="273">
        <f t="shared" si="1"/>
      </c>
    </row>
    <row r="30" spans="1:9" ht="13.5">
      <c r="A30" s="287">
        <v>20</v>
      </c>
      <c r="B30" s="332"/>
      <c r="C30" s="332"/>
      <c r="D30" s="333"/>
      <c r="E30" s="290"/>
      <c r="F30" s="334"/>
      <c r="G30" s="335"/>
      <c r="H30" s="331">
        <f>IF($G30="","",IF($F30="","",IF($G30="","",IF(12-$F30&gt;0,$H$9-$G30,$H$9-$G30-1))))</f>
      </c>
      <c r="I30" s="273">
        <f t="shared" si="1"/>
      </c>
    </row>
    <row r="31" spans="1:9" ht="13.5">
      <c r="A31" s="287">
        <v>21</v>
      </c>
      <c r="B31" s="332"/>
      <c r="C31" s="332"/>
      <c r="D31" s="333"/>
      <c r="E31" s="290"/>
      <c r="F31" s="334"/>
      <c r="G31" s="335"/>
      <c r="H31" s="331">
        <f>IF($G31="","",IF($F31="","",IF($G31="","",IF(12-$F31&gt;0,$H$9-$G31,$H$9-$G31-1))))</f>
      </c>
      <c r="I31" s="273">
        <f t="shared" si="1"/>
      </c>
    </row>
    <row r="32" spans="1:9" ht="13.5">
      <c r="A32" s="287">
        <v>22</v>
      </c>
      <c r="B32" s="332"/>
      <c r="C32" s="332"/>
      <c r="D32" s="333"/>
      <c r="E32" s="290"/>
      <c r="F32" s="334"/>
      <c r="G32" s="335"/>
      <c r="H32" s="331">
        <f>IF($G32="","",IF($F32="","",IF($G32="","",IF(12-$F32&gt;0,$H$9-$G32,$H$9-$G32-1))))</f>
      </c>
      <c r="I32" s="273">
        <f t="shared" si="1"/>
      </c>
    </row>
    <row r="33" spans="1:9" ht="13.5">
      <c r="A33" s="336">
        <v>23</v>
      </c>
      <c r="B33" s="290"/>
      <c r="C33" s="290"/>
      <c r="D33" s="290"/>
      <c r="E33" s="290"/>
      <c r="F33" s="334"/>
      <c r="G33" s="335"/>
      <c r="H33" s="331">
        <f>IF($G33="","",IF($F33="","",IF($G33="","",IF(12-$F33&gt;0,$H$9-$G33,$H$9-$G33-1))))</f>
      </c>
      <c r="I33" s="273">
        <f t="shared" si="1"/>
      </c>
    </row>
    <row r="34" spans="1:9" ht="13.5">
      <c r="A34" s="336" t="s">
        <v>150</v>
      </c>
      <c r="B34" s="290"/>
      <c r="C34" s="290"/>
      <c r="D34" s="290"/>
      <c r="E34" s="290"/>
      <c r="F34" s="334"/>
      <c r="G34" s="335"/>
      <c r="H34" s="331">
        <f aca="true" t="shared" si="2" ref="H34:H39">IF($G34="","",IF($F34="","",IF($G34="","",IF(12-$F34&gt;0,$H$9-$G34,$H$9-$G34-1))))</f>
      </c>
      <c r="I34" s="273">
        <f t="shared" si="1"/>
      </c>
    </row>
    <row r="35" spans="1:9" ht="13.5">
      <c r="A35" s="336">
        <v>25</v>
      </c>
      <c r="B35" s="290"/>
      <c r="C35" s="290"/>
      <c r="D35" s="290"/>
      <c r="E35" s="290"/>
      <c r="F35" s="334"/>
      <c r="G35" s="335"/>
      <c r="H35" s="331">
        <f t="shared" si="2"/>
      </c>
      <c r="I35" s="273">
        <f t="shared" si="1"/>
      </c>
    </row>
    <row r="36" spans="1:9" ht="13.5">
      <c r="A36" s="336">
        <v>26</v>
      </c>
      <c r="B36" s="290"/>
      <c r="C36" s="290"/>
      <c r="D36" s="290"/>
      <c r="E36" s="290"/>
      <c r="F36" s="334"/>
      <c r="G36" s="335"/>
      <c r="H36" s="331">
        <f t="shared" si="2"/>
      </c>
      <c r="I36" s="273">
        <f t="shared" si="1"/>
      </c>
    </row>
    <row r="37" spans="1:9" ht="13.5">
      <c r="A37" s="336">
        <v>27</v>
      </c>
      <c r="B37" s="290"/>
      <c r="C37" s="290"/>
      <c r="D37" s="290"/>
      <c r="E37" s="290"/>
      <c r="F37" s="334"/>
      <c r="G37" s="335"/>
      <c r="H37" s="331">
        <f t="shared" si="2"/>
      </c>
      <c r="I37" s="273">
        <f t="shared" si="1"/>
      </c>
    </row>
    <row r="38" spans="1:9" ht="13.5">
      <c r="A38" s="336">
        <v>28</v>
      </c>
      <c r="B38" s="290"/>
      <c r="C38" s="290"/>
      <c r="D38" s="290"/>
      <c r="E38" s="290"/>
      <c r="F38" s="334"/>
      <c r="G38" s="335"/>
      <c r="H38" s="331">
        <f t="shared" si="2"/>
      </c>
      <c r="I38" s="273">
        <f t="shared" si="1"/>
      </c>
    </row>
    <row r="39" spans="1:9" ht="13.5">
      <c r="A39" s="336">
        <v>29</v>
      </c>
      <c r="B39" s="290"/>
      <c r="C39" s="290"/>
      <c r="D39" s="290"/>
      <c r="E39" s="290"/>
      <c r="F39" s="334"/>
      <c r="G39" s="335"/>
      <c r="H39" s="331">
        <f t="shared" si="2"/>
      </c>
      <c r="I39" s="273">
        <f t="shared" si="1"/>
      </c>
    </row>
    <row r="40" spans="1:9" ht="15" thickBot="1">
      <c r="A40" s="287">
        <v>30</v>
      </c>
      <c r="B40" s="337"/>
      <c r="C40" s="337"/>
      <c r="D40" s="337"/>
      <c r="E40" s="338"/>
      <c r="F40" s="338"/>
      <c r="G40" s="339"/>
      <c r="H40" s="331">
        <f>IF($G40="","",IF($F40="","",IF($G40="","",IF(12-$F40&gt;0,$H$9-$G40,$H$9-$G40-1))))</f>
      </c>
      <c r="I40" s="273">
        <f t="shared" si="1"/>
      </c>
    </row>
    <row r="41" spans="1:8" ht="13.5">
      <c r="A41" s="272"/>
      <c r="B41" s="272"/>
      <c r="C41" s="509" t="s">
        <v>93</v>
      </c>
      <c r="D41" s="510"/>
      <c r="E41" s="511"/>
      <c r="F41" s="293">
        <f>COUNT(H11:H40)</f>
        <v>0</v>
      </c>
      <c r="G41" s="294" t="s">
        <v>94</v>
      </c>
      <c r="H41" s="295">
        <f>_xlfn.IFERROR(AVERAGE(H11:H40),"")</f>
      </c>
    </row>
    <row r="42" spans="1:8" ht="13.5">
      <c r="A42" s="272"/>
      <c r="B42" s="272"/>
      <c r="C42" s="507" t="s">
        <v>95</v>
      </c>
      <c r="D42" s="508"/>
      <c r="E42" s="508"/>
      <c r="F42" s="508"/>
      <c r="G42" s="512"/>
      <c r="H42" s="296"/>
    </row>
    <row r="43" spans="1:8" ht="13.5">
      <c r="A43" s="272"/>
      <c r="B43" s="272"/>
      <c r="C43" s="507"/>
      <c r="D43" s="508"/>
      <c r="E43" s="508"/>
      <c r="F43" s="512"/>
      <c r="G43" s="297" t="str">
        <f>IF($F$41&lt;12,"je jich málo","ANO")</f>
        <v>je jich málo</v>
      </c>
      <c r="H43" s="296">
        <f>IF($G43="ANO",IF($H$41&lt;11.99,"Děti",IF($H$41&gt;11.99,"NELZE","NELZE")),"")</f>
      </c>
    </row>
    <row r="44" spans="1:8" ht="13.5">
      <c r="A44" s="272"/>
      <c r="B44" s="272"/>
      <c r="C44" s="298"/>
      <c r="D44" s="298"/>
      <c r="E44" s="298"/>
      <c r="F44" s="298"/>
      <c r="G44" s="298"/>
      <c r="H44" s="272"/>
    </row>
    <row r="45" spans="3:7" ht="12.75">
      <c r="C45" s="299"/>
      <c r="D45" s="299"/>
      <c r="E45" s="299"/>
      <c r="F45" s="299"/>
      <c r="G45" s="299"/>
    </row>
    <row r="46" spans="3:7" ht="12.75">
      <c r="C46" s="299"/>
      <c r="D46" s="299"/>
      <c r="E46" s="299"/>
      <c r="F46" s="299"/>
      <c r="G46" s="299"/>
    </row>
    <row r="47" ht="12.75">
      <c r="C47" s="299"/>
    </row>
    <row r="48" ht="12.75">
      <c r="C48" s="299"/>
    </row>
    <row r="49" ht="12.75">
      <c r="C49" s="300"/>
    </row>
    <row r="50" spans="3:5" ht="12.75">
      <c r="C50" s="300"/>
      <c r="E50" s="273" t="s">
        <v>151</v>
      </c>
    </row>
    <row r="51" ht="12.75">
      <c r="C51" s="300"/>
    </row>
    <row r="52" ht="12.75">
      <c r="C52" s="300"/>
    </row>
    <row r="53" ht="12.75">
      <c r="C53" s="300"/>
    </row>
    <row r="54" ht="12.75">
      <c r="C54" s="300"/>
    </row>
    <row r="55" ht="12.75">
      <c r="C55" s="300"/>
    </row>
    <row r="56" ht="12.75">
      <c r="C56" s="300"/>
    </row>
    <row r="57" ht="12.75">
      <c r="C57" s="300"/>
    </row>
    <row r="58" ht="12.75">
      <c r="C58" s="300"/>
    </row>
  </sheetData>
  <sheetProtection password="E75A" sheet="1" selectLockedCells="1"/>
  <mergeCells count="10">
    <mergeCell ref="E9:G9"/>
    <mergeCell ref="C41:E41"/>
    <mergeCell ref="C42:G42"/>
    <mergeCell ref="C43:F43"/>
    <mergeCell ref="C4:D4"/>
    <mergeCell ref="E4:H4"/>
    <mergeCell ref="C5:D5"/>
    <mergeCell ref="E5:H5"/>
    <mergeCell ref="C6:D6"/>
    <mergeCell ref="E6:H6"/>
  </mergeCells>
  <conditionalFormatting sqref="H11:H40">
    <cfRule type="cellIs" priority="1" dxfId="0" operator="greaterThan" stopIfTrue="1">
      <formula>11.99</formula>
    </cfRule>
  </conditionalFormatting>
  <printOptions/>
  <pageMargins left="0.7" right="0.7" top="0.787401575" bottom="0.787401575" header="0.3" footer="0.3"/>
  <pageSetup orientation="portrait" paperSize="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60">
      <selection activeCell="D78" sqref="D78"/>
    </sheetView>
  </sheetViews>
  <sheetFormatPr defaultColWidth="8.8515625" defaultRowHeight="12.75"/>
  <cols>
    <col min="1" max="1" width="6.421875" style="0" customWidth="1"/>
    <col min="2" max="2" width="20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51" t="s">
        <v>17</v>
      </c>
      <c r="D1" s="516"/>
      <c r="E1" s="517"/>
      <c r="F1" s="517"/>
      <c r="G1" s="517"/>
      <c r="H1" s="517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264" t="s">
        <v>44</v>
      </c>
      <c r="M4" s="267" t="s">
        <v>43</v>
      </c>
      <c r="N4" s="266" t="s">
        <v>42</v>
      </c>
    </row>
    <row r="5" spans="1:14" ht="13.5" thickBot="1">
      <c r="A5" s="42"/>
      <c r="B5" s="92"/>
      <c r="C5" s="43"/>
      <c r="D5" s="92" t="s">
        <v>10</v>
      </c>
      <c r="E5" s="43"/>
      <c r="F5" s="43"/>
      <c r="G5" s="43"/>
      <c r="H5" s="151"/>
      <c r="I5" s="44" t="s">
        <v>48</v>
      </c>
      <c r="J5" s="79" t="s">
        <v>5</v>
      </c>
      <c r="K5" s="41"/>
      <c r="L5" s="265"/>
      <c r="M5" s="268"/>
      <c r="N5" s="263"/>
    </row>
    <row r="6" spans="1:14" ht="12.75">
      <c r="A6" s="182">
        <v>1</v>
      </c>
      <c r="B6" s="253" t="s">
        <v>68</v>
      </c>
      <c r="C6" s="241"/>
      <c r="D6" s="17"/>
      <c r="E6" s="17"/>
      <c r="F6" s="17"/>
      <c r="G6" s="18"/>
      <c r="H6" s="126"/>
      <c r="I6" s="77"/>
      <c r="J6" s="224">
        <f>IF(D6="",0,1)</f>
        <v>0</v>
      </c>
      <c r="K6" s="32"/>
      <c r="L6" s="51"/>
      <c r="M6" s="36"/>
      <c r="N6" s="52"/>
    </row>
    <row r="7" spans="1:14" ht="12.75">
      <c r="A7" s="183">
        <v>2</v>
      </c>
      <c r="B7" s="242" t="s">
        <v>68</v>
      </c>
      <c r="C7" s="28"/>
      <c r="D7" s="15"/>
      <c r="E7" s="15"/>
      <c r="F7" s="15"/>
      <c r="G7" s="16"/>
      <c r="H7" s="152"/>
      <c r="I7" s="75"/>
      <c r="J7" s="225"/>
      <c r="K7" s="32"/>
      <c r="L7" s="53"/>
      <c r="M7" s="37"/>
      <c r="N7" s="54"/>
    </row>
    <row r="8" spans="1:14" ht="12.75">
      <c r="A8" s="183">
        <v>3</v>
      </c>
      <c r="B8" s="242" t="s">
        <v>68</v>
      </c>
      <c r="C8" s="28"/>
      <c r="D8" s="15"/>
      <c r="E8" s="15"/>
      <c r="F8" s="15"/>
      <c r="G8" s="16"/>
      <c r="H8" s="152"/>
      <c r="I8" s="75"/>
      <c r="J8" s="225"/>
      <c r="K8" s="32"/>
      <c r="L8" s="55"/>
      <c r="M8" s="38"/>
      <c r="N8" s="54"/>
    </row>
    <row r="9" spans="1:14" ht="12.75">
      <c r="A9" s="183">
        <v>4</v>
      </c>
      <c r="B9" s="242" t="s">
        <v>68</v>
      </c>
      <c r="C9" s="28"/>
      <c r="D9" s="15"/>
      <c r="E9" s="15"/>
      <c r="F9" s="15"/>
      <c r="G9" s="16"/>
      <c r="H9" s="152"/>
      <c r="I9" s="75"/>
      <c r="J9" s="225"/>
      <c r="K9" s="32"/>
      <c r="L9" s="53"/>
      <c r="M9" s="37"/>
      <c r="N9" s="54"/>
    </row>
    <row r="10" spans="1:14" ht="12.75">
      <c r="A10" s="183">
        <v>5</v>
      </c>
      <c r="B10" s="242" t="s">
        <v>68</v>
      </c>
      <c r="C10" s="243"/>
      <c r="D10" s="99"/>
      <c r="E10" s="99"/>
      <c r="F10" s="99"/>
      <c r="G10" s="100"/>
      <c r="H10" s="155"/>
      <c r="I10" s="244"/>
      <c r="J10" s="245"/>
      <c r="K10" s="258"/>
      <c r="L10" s="255"/>
      <c r="M10" s="38"/>
      <c r="N10" s="246"/>
    </row>
    <row r="11" spans="1:14" ht="12.75">
      <c r="A11" s="183">
        <v>6</v>
      </c>
      <c r="B11" s="242" t="s">
        <v>68</v>
      </c>
      <c r="C11" s="248"/>
      <c r="D11" s="248"/>
      <c r="E11" s="248"/>
      <c r="F11" s="248"/>
      <c r="G11" s="249"/>
      <c r="H11" s="250"/>
      <c r="I11" s="251"/>
      <c r="J11" s="254"/>
      <c r="K11" s="259"/>
      <c r="L11" s="256"/>
      <c r="M11" s="252"/>
      <c r="N11" s="260"/>
    </row>
    <row r="12" spans="1:14" ht="12.75">
      <c r="A12" s="183">
        <v>7</v>
      </c>
      <c r="B12" s="242" t="s">
        <v>68</v>
      </c>
      <c r="C12" s="248"/>
      <c r="D12" s="248"/>
      <c r="E12" s="248"/>
      <c r="F12" s="248"/>
      <c r="G12" s="249"/>
      <c r="H12" s="250"/>
      <c r="I12" s="251"/>
      <c r="J12" s="254"/>
      <c r="K12" s="259"/>
      <c r="L12" s="256"/>
      <c r="M12" s="252"/>
      <c r="N12" s="260"/>
    </row>
    <row r="13" spans="1:14" ht="12.75">
      <c r="A13" s="183">
        <v>8</v>
      </c>
      <c r="B13" s="242" t="s">
        <v>68</v>
      </c>
      <c r="C13" s="248"/>
      <c r="D13" s="248"/>
      <c r="E13" s="248"/>
      <c r="F13" s="248"/>
      <c r="G13" s="249"/>
      <c r="H13" s="250"/>
      <c r="I13" s="251"/>
      <c r="J13" s="254"/>
      <c r="K13" s="259"/>
      <c r="L13" s="256"/>
      <c r="M13" s="252"/>
      <c r="N13" s="260"/>
    </row>
    <row r="14" spans="1:14" ht="12.75">
      <c r="A14" s="183">
        <v>9</v>
      </c>
      <c r="B14" s="242" t="s">
        <v>68</v>
      </c>
      <c r="C14" s="248"/>
      <c r="D14" s="248"/>
      <c r="E14" s="248"/>
      <c r="F14" s="248"/>
      <c r="G14" s="249"/>
      <c r="H14" s="250"/>
      <c r="I14" s="251"/>
      <c r="J14" s="254"/>
      <c r="K14" s="259"/>
      <c r="L14" s="256"/>
      <c r="M14" s="252"/>
      <c r="N14" s="260"/>
    </row>
    <row r="15" spans="1:14" ht="12.75">
      <c r="A15" s="183">
        <v>10</v>
      </c>
      <c r="B15" s="242" t="s">
        <v>68</v>
      </c>
      <c r="C15" s="248"/>
      <c r="D15" s="248"/>
      <c r="E15" s="248"/>
      <c r="F15" s="248"/>
      <c r="G15" s="249"/>
      <c r="H15" s="250"/>
      <c r="I15" s="251"/>
      <c r="J15" s="254"/>
      <c r="K15" s="259"/>
      <c r="L15" s="256"/>
      <c r="M15" s="252"/>
      <c r="N15" s="260"/>
    </row>
    <row r="16" spans="1:14" ht="12.75">
      <c r="A16" s="183">
        <v>11</v>
      </c>
      <c r="B16" s="242" t="s">
        <v>68</v>
      </c>
      <c r="C16" s="248"/>
      <c r="D16" s="248"/>
      <c r="E16" s="248"/>
      <c r="F16" s="248"/>
      <c r="G16" s="249"/>
      <c r="H16" s="250"/>
      <c r="I16" s="251"/>
      <c r="J16" s="254"/>
      <c r="K16" s="259"/>
      <c r="L16" s="256"/>
      <c r="M16" s="252"/>
      <c r="N16" s="260"/>
    </row>
    <row r="17" spans="1:14" ht="12.75">
      <c r="A17" s="183">
        <v>12</v>
      </c>
      <c r="B17" s="242" t="s">
        <v>68</v>
      </c>
      <c r="C17" s="248"/>
      <c r="D17" s="248"/>
      <c r="E17" s="248"/>
      <c r="F17" s="248"/>
      <c r="G17" s="249"/>
      <c r="H17" s="250"/>
      <c r="I17" s="251"/>
      <c r="J17" s="254"/>
      <c r="K17" s="259"/>
      <c r="L17" s="256"/>
      <c r="M17" s="252"/>
      <c r="N17" s="260"/>
    </row>
    <row r="18" spans="1:14" ht="12.75">
      <c r="A18" s="183">
        <v>13</v>
      </c>
      <c r="B18" s="242" t="s">
        <v>68</v>
      </c>
      <c r="C18" s="248"/>
      <c r="D18" s="248"/>
      <c r="E18" s="248"/>
      <c r="F18" s="248"/>
      <c r="G18" s="249"/>
      <c r="H18" s="250"/>
      <c r="I18" s="251"/>
      <c r="J18" s="254"/>
      <c r="K18" s="259"/>
      <c r="L18" s="256"/>
      <c r="M18" s="252"/>
      <c r="N18" s="260"/>
    </row>
    <row r="19" spans="1:14" ht="12.75">
      <c r="A19" s="183">
        <v>14</v>
      </c>
      <c r="B19" s="242" t="s">
        <v>68</v>
      </c>
      <c r="C19" s="248"/>
      <c r="D19" s="248"/>
      <c r="E19" s="248"/>
      <c r="F19" s="248"/>
      <c r="G19" s="249"/>
      <c r="H19" s="250"/>
      <c r="I19" s="251"/>
      <c r="J19" s="254"/>
      <c r="K19" s="259"/>
      <c r="L19" s="256"/>
      <c r="M19" s="252"/>
      <c r="N19" s="260"/>
    </row>
    <row r="20" spans="1:14" ht="12.75">
      <c r="A20" s="183">
        <v>15</v>
      </c>
      <c r="B20" s="242" t="s">
        <v>68</v>
      </c>
      <c r="C20" s="248"/>
      <c r="D20" s="248"/>
      <c r="E20" s="248"/>
      <c r="F20" s="248"/>
      <c r="G20" s="249"/>
      <c r="H20" s="250"/>
      <c r="I20" s="251"/>
      <c r="J20" s="254"/>
      <c r="K20" s="259"/>
      <c r="L20" s="256"/>
      <c r="M20" s="252"/>
      <c r="N20" s="260"/>
    </row>
    <row r="21" spans="1:14" ht="12.75">
      <c r="A21" s="183">
        <v>16</v>
      </c>
      <c r="B21" s="242" t="s">
        <v>68</v>
      </c>
      <c r="C21" s="248"/>
      <c r="D21" s="248"/>
      <c r="E21" s="248"/>
      <c r="F21" s="248"/>
      <c r="G21" s="249"/>
      <c r="H21" s="250"/>
      <c r="I21" s="251"/>
      <c r="J21" s="254"/>
      <c r="K21" s="259"/>
      <c r="L21" s="256"/>
      <c r="M21" s="252"/>
      <c r="N21" s="260"/>
    </row>
    <row r="22" spans="1:14" ht="12.75">
      <c r="A22" s="183">
        <v>17</v>
      </c>
      <c r="B22" s="242" t="s">
        <v>68</v>
      </c>
      <c r="C22" s="248"/>
      <c r="D22" s="248"/>
      <c r="E22" s="248"/>
      <c r="F22" s="248"/>
      <c r="G22" s="249"/>
      <c r="H22" s="250"/>
      <c r="I22" s="251"/>
      <c r="J22" s="254"/>
      <c r="K22" s="259"/>
      <c r="L22" s="256"/>
      <c r="M22" s="252"/>
      <c r="N22" s="260"/>
    </row>
    <row r="23" spans="1:14" ht="12.75">
      <c r="A23" s="183">
        <v>18</v>
      </c>
      <c r="B23" s="242" t="s">
        <v>68</v>
      </c>
      <c r="C23" s="248"/>
      <c r="D23" s="248"/>
      <c r="E23" s="248"/>
      <c r="F23" s="248"/>
      <c r="G23" s="249"/>
      <c r="H23" s="250"/>
      <c r="I23" s="251"/>
      <c r="J23" s="254"/>
      <c r="K23" s="259"/>
      <c r="L23" s="256"/>
      <c r="M23" s="252"/>
      <c r="N23" s="260"/>
    </row>
    <row r="24" spans="1:14" ht="12.75">
      <c r="A24" s="183">
        <v>19</v>
      </c>
      <c r="B24" s="242" t="s">
        <v>68</v>
      </c>
      <c r="C24" s="248"/>
      <c r="D24" s="248"/>
      <c r="E24" s="248"/>
      <c r="F24" s="248"/>
      <c r="G24" s="249"/>
      <c r="H24" s="250"/>
      <c r="I24" s="251"/>
      <c r="J24" s="254"/>
      <c r="K24" s="259"/>
      <c r="L24" s="256"/>
      <c r="M24" s="252"/>
      <c r="N24" s="260"/>
    </row>
    <row r="25" spans="1:14" ht="12.75">
      <c r="A25" s="183">
        <v>20</v>
      </c>
      <c r="B25" s="242" t="s">
        <v>68</v>
      </c>
      <c r="C25" s="248"/>
      <c r="D25" s="248"/>
      <c r="E25" s="248"/>
      <c r="F25" s="248"/>
      <c r="G25" s="249"/>
      <c r="H25" s="250"/>
      <c r="I25" s="251"/>
      <c r="J25" s="254"/>
      <c r="K25" s="259"/>
      <c r="L25" s="256"/>
      <c r="M25" s="252"/>
      <c r="N25" s="260"/>
    </row>
    <row r="26" spans="1:14" ht="12.75">
      <c r="A26" s="183">
        <v>21</v>
      </c>
      <c r="B26" s="242" t="s">
        <v>68</v>
      </c>
      <c r="C26" s="248"/>
      <c r="D26" s="248"/>
      <c r="E26" s="248"/>
      <c r="F26" s="248"/>
      <c r="G26" s="249"/>
      <c r="H26" s="250"/>
      <c r="I26" s="251"/>
      <c r="J26" s="254"/>
      <c r="K26" s="259"/>
      <c r="L26" s="256"/>
      <c r="M26" s="252"/>
      <c r="N26" s="260"/>
    </row>
    <row r="27" spans="1:14" ht="12.75">
      <c r="A27" s="183">
        <v>22</v>
      </c>
      <c r="B27" s="242" t="s">
        <v>68</v>
      </c>
      <c r="C27" s="248"/>
      <c r="D27" s="248"/>
      <c r="E27" s="248"/>
      <c r="F27" s="248"/>
      <c r="G27" s="249"/>
      <c r="H27" s="250"/>
      <c r="I27" s="251"/>
      <c r="J27" s="254"/>
      <c r="K27" s="259"/>
      <c r="L27" s="256"/>
      <c r="M27" s="252"/>
      <c r="N27" s="260"/>
    </row>
    <row r="28" spans="1:14" ht="12.75">
      <c r="A28" s="183">
        <v>23</v>
      </c>
      <c r="B28" s="242" t="s">
        <v>68</v>
      </c>
      <c r="C28" s="248"/>
      <c r="D28" s="248"/>
      <c r="E28" s="248"/>
      <c r="F28" s="248"/>
      <c r="G28" s="249"/>
      <c r="H28" s="250"/>
      <c r="I28" s="251"/>
      <c r="J28" s="254"/>
      <c r="K28" s="259"/>
      <c r="L28" s="256"/>
      <c r="M28" s="252"/>
      <c r="N28" s="260"/>
    </row>
    <row r="29" spans="1:14" ht="12.75">
      <c r="A29" s="183">
        <v>24</v>
      </c>
      <c r="B29" s="242" t="s">
        <v>68</v>
      </c>
      <c r="C29" s="248"/>
      <c r="D29" s="248"/>
      <c r="E29" s="248"/>
      <c r="F29" s="248"/>
      <c r="G29" s="249"/>
      <c r="H29" s="250"/>
      <c r="I29" s="251"/>
      <c r="J29" s="254"/>
      <c r="K29" s="259"/>
      <c r="L29" s="257"/>
      <c r="M29" s="252"/>
      <c r="N29" s="260"/>
    </row>
    <row r="30" spans="1:14" ht="12.75">
      <c r="A30" s="183">
        <v>25</v>
      </c>
      <c r="B30" s="242" t="s">
        <v>68</v>
      </c>
      <c r="C30" s="248"/>
      <c r="D30" s="248"/>
      <c r="E30" s="248"/>
      <c r="F30" s="248"/>
      <c r="G30" s="249"/>
      <c r="H30" s="250"/>
      <c r="I30" s="251"/>
      <c r="J30" s="254"/>
      <c r="K30" s="259"/>
      <c r="L30" s="256"/>
      <c r="M30" s="252"/>
      <c r="N30" s="260"/>
    </row>
    <row r="31" spans="1:14" ht="12.75">
      <c r="A31" s="183">
        <v>26</v>
      </c>
      <c r="B31" s="242" t="s">
        <v>68</v>
      </c>
      <c r="C31" s="248"/>
      <c r="D31" s="248"/>
      <c r="E31" s="248"/>
      <c r="F31" s="248"/>
      <c r="G31" s="249"/>
      <c r="H31" s="250"/>
      <c r="I31" s="251"/>
      <c r="J31" s="254"/>
      <c r="K31" s="259"/>
      <c r="L31" s="256"/>
      <c r="M31" s="252"/>
      <c r="N31" s="260"/>
    </row>
    <row r="32" spans="1:14" ht="12.75">
      <c r="A32" s="183">
        <v>27</v>
      </c>
      <c r="B32" s="242" t="s">
        <v>68</v>
      </c>
      <c r="C32" s="248"/>
      <c r="D32" s="248"/>
      <c r="E32" s="248"/>
      <c r="F32" s="248"/>
      <c r="G32" s="249"/>
      <c r="H32" s="250"/>
      <c r="I32" s="251"/>
      <c r="J32" s="254"/>
      <c r="K32" s="259"/>
      <c r="L32" s="256"/>
      <c r="M32" s="252"/>
      <c r="N32" s="260"/>
    </row>
    <row r="33" spans="1:14" ht="12.75">
      <c r="A33" s="183">
        <v>28</v>
      </c>
      <c r="B33" s="242" t="s">
        <v>68</v>
      </c>
      <c r="C33" s="247"/>
      <c r="D33" s="14"/>
      <c r="E33" s="14"/>
      <c r="F33" s="14"/>
      <c r="G33" s="97"/>
      <c r="H33" s="152"/>
      <c r="I33" s="172"/>
      <c r="J33" s="227"/>
      <c r="K33" s="32"/>
      <c r="L33" s="56"/>
      <c r="M33" s="40"/>
      <c r="N33" s="261"/>
    </row>
    <row r="34" spans="1:14" ht="12.75">
      <c r="A34" s="183">
        <v>29</v>
      </c>
      <c r="B34" s="242" t="s">
        <v>68</v>
      </c>
      <c r="C34" s="28"/>
      <c r="D34" s="15"/>
      <c r="E34" s="15"/>
      <c r="F34" s="15"/>
      <c r="G34" s="16"/>
      <c r="H34" s="154"/>
      <c r="I34" s="75"/>
      <c r="J34" s="225"/>
      <c r="K34" s="32"/>
      <c r="L34" s="53"/>
      <c r="M34" s="37"/>
      <c r="N34" s="262"/>
    </row>
    <row r="35" spans="1:14" ht="13.5" thickBot="1">
      <c r="A35" s="269">
        <v>30</v>
      </c>
      <c r="B35" s="174" t="s">
        <v>68</v>
      </c>
      <c r="C35" s="24"/>
      <c r="D35" s="24"/>
      <c r="E35" s="24"/>
      <c r="F35" s="24"/>
      <c r="G35" s="31"/>
      <c r="H35" s="125"/>
      <c r="I35" s="76"/>
      <c r="J35" s="228"/>
      <c r="K35" s="32"/>
      <c r="L35" s="53"/>
      <c r="M35" s="37"/>
      <c r="N35" s="262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264" t="s">
        <v>44</v>
      </c>
      <c r="M37" s="267" t="s">
        <v>43</v>
      </c>
      <c r="N37" s="266" t="s">
        <v>42</v>
      </c>
    </row>
    <row r="38" spans="1:14" ht="13.5" thickBot="1">
      <c r="A38" s="42"/>
      <c r="B38" s="92"/>
      <c r="C38" s="43"/>
      <c r="D38" s="92" t="s">
        <v>10</v>
      </c>
      <c r="E38" s="43"/>
      <c r="F38" s="43"/>
      <c r="G38" s="43"/>
      <c r="H38" s="151"/>
      <c r="I38" s="44" t="s">
        <v>48</v>
      </c>
      <c r="J38" s="79" t="s">
        <v>5</v>
      </c>
      <c r="K38" s="41"/>
      <c r="L38" s="265"/>
      <c r="M38" s="268"/>
      <c r="N38" s="263"/>
    </row>
    <row r="39" spans="1:14" ht="12.75">
      <c r="A39" s="182">
        <v>1</v>
      </c>
      <c r="B39" s="253" t="s">
        <v>69</v>
      </c>
      <c r="C39" s="241"/>
      <c r="D39" s="17"/>
      <c r="E39" s="17"/>
      <c r="F39" s="17"/>
      <c r="G39" s="18"/>
      <c r="H39" s="126"/>
      <c r="I39" s="77"/>
      <c r="J39" s="224">
        <f>IF(D39="",0,1)</f>
        <v>0</v>
      </c>
      <c r="K39" s="32"/>
      <c r="L39" s="51"/>
      <c r="M39" s="36"/>
      <c r="N39" s="52"/>
    </row>
    <row r="40" spans="1:14" ht="12.75">
      <c r="A40" s="183">
        <v>2</v>
      </c>
      <c r="B40" s="242" t="s">
        <v>69</v>
      </c>
      <c r="C40" s="28"/>
      <c r="D40" s="15"/>
      <c r="E40" s="15"/>
      <c r="F40" s="15"/>
      <c r="G40" s="16"/>
      <c r="H40" s="152"/>
      <c r="I40" s="75"/>
      <c r="J40" s="225"/>
      <c r="K40" s="32"/>
      <c r="L40" s="53"/>
      <c r="M40" s="37"/>
      <c r="N40" s="54"/>
    </row>
    <row r="41" spans="1:14" ht="12.75">
      <c r="A41" s="183">
        <v>3</v>
      </c>
      <c r="B41" s="242" t="s">
        <v>69</v>
      </c>
      <c r="C41" s="28"/>
      <c r="D41" s="15"/>
      <c r="E41" s="15"/>
      <c r="F41" s="15"/>
      <c r="G41" s="16"/>
      <c r="H41" s="152"/>
      <c r="I41" s="75"/>
      <c r="J41" s="225"/>
      <c r="K41" s="32"/>
      <c r="L41" s="55"/>
      <c r="M41" s="38"/>
      <c r="N41" s="54"/>
    </row>
    <row r="42" spans="1:14" ht="12.75">
      <c r="A42" s="183">
        <v>4</v>
      </c>
      <c r="B42" s="242" t="s">
        <v>69</v>
      </c>
      <c r="C42" s="28"/>
      <c r="D42" s="15"/>
      <c r="E42" s="15"/>
      <c r="F42" s="15"/>
      <c r="G42" s="16"/>
      <c r="H42" s="152"/>
      <c r="I42" s="75"/>
      <c r="J42" s="225"/>
      <c r="K42" s="32"/>
      <c r="L42" s="53"/>
      <c r="M42" s="37"/>
      <c r="N42" s="54"/>
    </row>
    <row r="43" spans="1:14" ht="12.75">
      <c r="A43" s="183">
        <v>5</v>
      </c>
      <c r="B43" s="242" t="s">
        <v>69</v>
      </c>
      <c r="C43" s="243"/>
      <c r="D43" s="99"/>
      <c r="E43" s="99"/>
      <c r="F43" s="99"/>
      <c r="G43" s="100"/>
      <c r="H43" s="155"/>
      <c r="I43" s="244"/>
      <c r="J43" s="245"/>
      <c r="K43" s="258"/>
      <c r="L43" s="255"/>
      <c r="M43" s="38"/>
      <c r="N43" s="246"/>
    </row>
    <row r="44" spans="1:14" ht="12.75">
      <c r="A44" s="183">
        <v>6</v>
      </c>
      <c r="B44" s="242" t="s">
        <v>69</v>
      </c>
      <c r="C44" s="248"/>
      <c r="D44" s="248"/>
      <c r="E44" s="248"/>
      <c r="F44" s="248"/>
      <c r="G44" s="249"/>
      <c r="H44" s="250"/>
      <c r="I44" s="251"/>
      <c r="J44" s="254"/>
      <c r="K44" s="259"/>
      <c r="L44" s="256"/>
      <c r="M44" s="252"/>
      <c r="N44" s="260"/>
    </row>
    <row r="45" spans="1:14" ht="12.75">
      <c r="A45" s="183">
        <v>7</v>
      </c>
      <c r="B45" s="242" t="s">
        <v>69</v>
      </c>
      <c r="C45" s="248"/>
      <c r="D45" s="248"/>
      <c r="E45" s="248"/>
      <c r="F45" s="248"/>
      <c r="G45" s="249"/>
      <c r="H45" s="250"/>
      <c r="I45" s="251"/>
      <c r="J45" s="254"/>
      <c r="K45" s="259"/>
      <c r="L45" s="256"/>
      <c r="M45" s="252"/>
      <c r="N45" s="260"/>
    </row>
    <row r="46" spans="1:14" ht="12.75">
      <c r="A46" s="183">
        <v>8</v>
      </c>
      <c r="B46" s="242" t="s">
        <v>69</v>
      </c>
      <c r="C46" s="248"/>
      <c r="D46" s="248"/>
      <c r="E46" s="248"/>
      <c r="F46" s="248"/>
      <c r="G46" s="249"/>
      <c r="H46" s="250"/>
      <c r="I46" s="251"/>
      <c r="J46" s="254"/>
      <c r="K46" s="259"/>
      <c r="L46" s="256"/>
      <c r="M46" s="252"/>
      <c r="N46" s="260"/>
    </row>
    <row r="47" spans="1:14" ht="12.75">
      <c r="A47" s="183">
        <v>9</v>
      </c>
      <c r="B47" s="242" t="s">
        <v>69</v>
      </c>
      <c r="C47" s="248"/>
      <c r="D47" s="248"/>
      <c r="E47" s="248"/>
      <c r="F47" s="248"/>
      <c r="G47" s="249"/>
      <c r="H47" s="250"/>
      <c r="I47" s="251"/>
      <c r="J47" s="254"/>
      <c r="K47" s="259"/>
      <c r="L47" s="256"/>
      <c r="M47" s="252"/>
      <c r="N47" s="260"/>
    </row>
    <row r="48" spans="1:14" ht="12.75">
      <c r="A48" s="183">
        <v>10</v>
      </c>
      <c r="B48" s="242" t="s">
        <v>69</v>
      </c>
      <c r="C48" s="248"/>
      <c r="D48" s="248"/>
      <c r="E48" s="248"/>
      <c r="F48" s="248"/>
      <c r="G48" s="249"/>
      <c r="H48" s="250"/>
      <c r="I48" s="251"/>
      <c r="J48" s="254"/>
      <c r="K48" s="259"/>
      <c r="L48" s="256"/>
      <c r="M48" s="252"/>
      <c r="N48" s="260"/>
    </row>
    <row r="49" spans="1:14" ht="12.75">
      <c r="A49" s="183">
        <v>11</v>
      </c>
      <c r="B49" s="242" t="s">
        <v>69</v>
      </c>
      <c r="C49" s="248"/>
      <c r="D49" s="248"/>
      <c r="E49" s="248"/>
      <c r="F49" s="248"/>
      <c r="G49" s="249"/>
      <c r="H49" s="250"/>
      <c r="I49" s="251"/>
      <c r="J49" s="254"/>
      <c r="K49" s="259"/>
      <c r="L49" s="256"/>
      <c r="M49" s="252"/>
      <c r="N49" s="260"/>
    </row>
    <row r="50" spans="1:14" ht="12.75">
      <c r="A50" s="183">
        <v>12</v>
      </c>
      <c r="B50" s="242" t="s">
        <v>69</v>
      </c>
      <c r="C50" s="248"/>
      <c r="D50" s="248"/>
      <c r="E50" s="248"/>
      <c r="F50" s="248"/>
      <c r="G50" s="249"/>
      <c r="H50" s="250"/>
      <c r="I50" s="251"/>
      <c r="J50" s="254"/>
      <c r="K50" s="259"/>
      <c r="L50" s="256"/>
      <c r="M50" s="252"/>
      <c r="N50" s="260"/>
    </row>
    <row r="51" spans="1:14" ht="12.75">
      <c r="A51" s="183">
        <v>13</v>
      </c>
      <c r="B51" s="242" t="s">
        <v>69</v>
      </c>
      <c r="C51" s="248"/>
      <c r="D51" s="248"/>
      <c r="E51" s="248"/>
      <c r="F51" s="248"/>
      <c r="G51" s="249"/>
      <c r="H51" s="250"/>
      <c r="I51" s="251"/>
      <c r="J51" s="254"/>
      <c r="K51" s="259"/>
      <c r="L51" s="256"/>
      <c r="M51" s="252"/>
      <c r="N51" s="260"/>
    </row>
    <row r="52" spans="1:14" ht="12.75">
      <c r="A52" s="183">
        <v>14</v>
      </c>
      <c r="B52" s="242" t="s">
        <v>69</v>
      </c>
      <c r="C52" s="248"/>
      <c r="D52" s="248"/>
      <c r="E52" s="248"/>
      <c r="F52" s="248"/>
      <c r="G52" s="249"/>
      <c r="H52" s="250"/>
      <c r="I52" s="251"/>
      <c r="J52" s="254"/>
      <c r="K52" s="259"/>
      <c r="L52" s="256"/>
      <c r="M52" s="252"/>
      <c r="N52" s="260"/>
    </row>
    <row r="53" spans="1:14" ht="12.75">
      <c r="A53" s="183">
        <v>15</v>
      </c>
      <c r="B53" s="242" t="s">
        <v>69</v>
      </c>
      <c r="C53" s="248"/>
      <c r="D53" s="248"/>
      <c r="E53" s="248"/>
      <c r="F53" s="248"/>
      <c r="G53" s="249"/>
      <c r="H53" s="250"/>
      <c r="I53" s="251"/>
      <c r="J53" s="254"/>
      <c r="K53" s="259"/>
      <c r="L53" s="256"/>
      <c r="M53" s="252"/>
      <c r="N53" s="260"/>
    </row>
    <row r="54" spans="1:14" ht="12.75">
      <c r="A54" s="183">
        <v>16</v>
      </c>
      <c r="B54" s="242" t="s">
        <v>69</v>
      </c>
      <c r="C54" s="248"/>
      <c r="D54" s="248"/>
      <c r="E54" s="248"/>
      <c r="F54" s="248"/>
      <c r="G54" s="249"/>
      <c r="H54" s="250"/>
      <c r="I54" s="251"/>
      <c r="J54" s="254"/>
      <c r="K54" s="259"/>
      <c r="L54" s="256"/>
      <c r="M54" s="252"/>
      <c r="N54" s="260"/>
    </row>
    <row r="55" spans="1:14" ht="12.75">
      <c r="A55" s="183">
        <v>17</v>
      </c>
      <c r="B55" s="242" t="s">
        <v>69</v>
      </c>
      <c r="C55" s="248"/>
      <c r="D55" s="248"/>
      <c r="E55" s="248"/>
      <c r="F55" s="248"/>
      <c r="G55" s="249"/>
      <c r="H55" s="250"/>
      <c r="I55" s="251"/>
      <c r="J55" s="254"/>
      <c r="K55" s="259"/>
      <c r="L55" s="256"/>
      <c r="M55" s="252"/>
      <c r="N55" s="260"/>
    </row>
    <row r="56" spans="1:14" ht="12.75">
      <c r="A56" s="183">
        <v>18</v>
      </c>
      <c r="B56" s="242" t="s">
        <v>69</v>
      </c>
      <c r="C56" s="248"/>
      <c r="D56" s="248"/>
      <c r="E56" s="248"/>
      <c r="F56" s="248"/>
      <c r="G56" s="249"/>
      <c r="H56" s="250"/>
      <c r="I56" s="251"/>
      <c r="J56" s="254"/>
      <c r="K56" s="259"/>
      <c r="L56" s="256"/>
      <c r="M56" s="252"/>
      <c r="N56" s="260"/>
    </row>
    <row r="57" spans="1:14" ht="12.75">
      <c r="A57" s="183">
        <v>19</v>
      </c>
      <c r="B57" s="242" t="s">
        <v>69</v>
      </c>
      <c r="C57" s="248"/>
      <c r="D57" s="248"/>
      <c r="E57" s="248"/>
      <c r="F57" s="248"/>
      <c r="G57" s="249"/>
      <c r="H57" s="250"/>
      <c r="I57" s="251"/>
      <c r="J57" s="254"/>
      <c r="K57" s="259"/>
      <c r="L57" s="256"/>
      <c r="M57" s="252"/>
      <c r="N57" s="260"/>
    </row>
    <row r="58" spans="1:14" ht="12.75">
      <c r="A58" s="183">
        <v>20</v>
      </c>
      <c r="B58" s="242" t="s">
        <v>69</v>
      </c>
      <c r="C58" s="248"/>
      <c r="D58" s="248"/>
      <c r="E58" s="248"/>
      <c r="F58" s="248"/>
      <c r="G58" s="249"/>
      <c r="H58" s="250"/>
      <c r="I58" s="251"/>
      <c r="J58" s="254"/>
      <c r="K58" s="259"/>
      <c r="L58" s="256"/>
      <c r="M58" s="252"/>
      <c r="N58" s="260"/>
    </row>
    <row r="59" spans="1:14" ht="12.75">
      <c r="A59" s="183">
        <v>21</v>
      </c>
      <c r="B59" s="242" t="s">
        <v>69</v>
      </c>
      <c r="C59" s="248"/>
      <c r="D59" s="248"/>
      <c r="E59" s="248"/>
      <c r="F59" s="248"/>
      <c r="G59" s="249"/>
      <c r="H59" s="250"/>
      <c r="I59" s="251"/>
      <c r="J59" s="254"/>
      <c r="K59" s="259"/>
      <c r="L59" s="256"/>
      <c r="M59" s="252"/>
      <c r="N59" s="260"/>
    </row>
    <row r="60" spans="1:14" ht="12.75">
      <c r="A60" s="183">
        <v>22</v>
      </c>
      <c r="B60" s="242" t="s">
        <v>69</v>
      </c>
      <c r="C60" s="248"/>
      <c r="D60" s="248"/>
      <c r="E60" s="248"/>
      <c r="F60" s="248"/>
      <c r="G60" s="249"/>
      <c r="H60" s="250"/>
      <c r="I60" s="251"/>
      <c r="J60" s="254"/>
      <c r="K60" s="259"/>
      <c r="L60" s="256"/>
      <c r="M60" s="252"/>
      <c r="N60" s="260"/>
    </row>
    <row r="61" spans="1:14" ht="12.75">
      <c r="A61" s="183">
        <v>23</v>
      </c>
      <c r="B61" s="242" t="s">
        <v>69</v>
      </c>
      <c r="C61" s="248"/>
      <c r="D61" s="248"/>
      <c r="E61" s="248"/>
      <c r="F61" s="248"/>
      <c r="G61" s="249"/>
      <c r="H61" s="250"/>
      <c r="I61" s="251"/>
      <c r="J61" s="254"/>
      <c r="K61" s="259"/>
      <c r="L61" s="256"/>
      <c r="M61" s="252"/>
      <c r="N61" s="260"/>
    </row>
    <row r="62" spans="1:14" ht="12.75">
      <c r="A62" s="183">
        <v>24</v>
      </c>
      <c r="B62" s="242" t="s">
        <v>69</v>
      </c>
      <c r="C62" s="248"/>
      <c r="D62" s="248"/>
      <c r="E62" s="248"/>
      <c r="F62" s="248"/>
      <c r="G62" s="249"/>
      <c r="H62" s="250"/>
      <c r="I62" s="251"/>
      <c r="J62" s="254"/>
      <c r="K62" s="259"/>
      <c r="L62" s="257"/>
      <c r="M62" s="252"/>
      <c r="N62" s="260"/>
    </row>
    <row r="63" spans="1:14" ht="12.75">
      <c r="A63" s="183">
        <v>25</v>
      </c>
      <c r="B63" s="242" t="s">
        <v>69</v>
      </c>
      <c r="C63" s="248"/>
      <c r="D63" s="248"/>
      <c r="E63" s="248"/>
      <c r="F63" s="248"/>
      <c r="G63" s="249"/>
      <c r="H63" s="250"/>
      <c r="I63" s="251"/>
      <c r="J63" s="254"/>
      <c r="K63" s="259"/>
      <c r="L63" s="256"/>
      <c r="M63" s="252"/>
      <c r="N63" s="260"/>
    </row>
    <row r="64" spans="1:14" ht="12.75">
      <c r="A64" s="183">
        <v>26</v>
      </c>
      <c r="B64" s="242" t="s">
        <v>69</v>
      </c>
      <c r="C64" s="248"/>
      <c r="D64" s="248"/>
      <c r="E64" s="248"/>
      <c r="F64" s="248"/>
      <c r="G64" s="249"/>
      <c r="H64" s="250"/>
      <c r="I64" s="251"/>
      <c r="J64" s="254"/>
      <c r="K64" s="259"/>
      <c r="L64" s="256"/>
      <c r="M64" s="252"/>
      <c r="N64" s="260"/>
    </row>
    <row r="65" spans="1:14" ht="12.75">
      <c r="A65" s="183">
        <v>27</v>
      </c>
      <c r="B65" s="242" t="s">
        <v>69</v>
      </c>
      <c r="C65" s="248"/>
      <c r="D65" s="248"/>
      <c r="E65" s="248"/>
      <c r="F65" s="248"/>
      <c r="G65" s="249"/>
      <c r="H65" s="250"/>
      <c r="I65" s="251"/>
      <c r="J65" s="254"/>
      <c r="K65" s="259"/>
      <c r="L65" s="256"/>
      <c r="M65" s="252"/>
      <c r="N65" s="260"/>
    </row>
    <row r="66" spans="1:14" ht="12.75">
      <c r="A66" s="183">
        <v>28</v>
      </c>
      <c r="B66" s="242" t="s">
        <v>69</v>
      </c>
      <c r="C66" s="247"/>
      <c r="D66" s="14"/>
      <c r="E66" s="14"/>
      <c r="F66" s="14"/>
      <c r="G66" s="97"/>
      <c r="H66" s="152"/>
      <c r="I66" s="172"/>
      <c r="J66" s="227"/>
      <c r="K66" s="32"/>
      <c r="L66" s="56"/>
      <c r="M66" s="40"/>
      <c r="N66" s="261"/>
    </row>
    <row r="67" spans="1:14" ht="12.75">
      <c r="A67" s="183">
        <v>29</v>
      </c>
      <c r="B67" s="242" t="s">
        <v>69</v>
      </c>
      <c r="C67" s="28"/>
      <c r="D67" s="15"/>
      <c r="E67" s="15"/>
      <c r="F67" s="15"/>
      <c r="G67" s="16"/>
      <c r="H67" s="154"/>
      <c r="I67" s="75"/>
      <c r="J67" s="225"/>
      <c r="K67" s="32"/>
      <c r="L67" s="53"/>
      <c r="M67" s="37"/>
      <c r="N67" s="262"/>
    </row>
    <row r="68" spans="1:14" ht="13.5" thickBot="1">
      <c r="A68" s="269">
        <v>30</v>
      </c>
      <c r="B68" s="174" t="s">
        <v>69</v>
      </c>
      <c r="C68" s="24"/>
      <c r="D68" s="24"/>
      <c r="E68" s="24"/>
      <c r="F68" s="24"/>
      <c r="G68" s="31"/>
      <c r="H68" s="125"/>
      <c r="I68" s="76"/>
      <c r="J68" s="228"/>
      <c r="K68" s="32"/>
      <c r="L68" s="53"/>
      <c r="M68" s="37"/>
      <c r="N68" s="262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264" t="s">
        <v>44</v>
      </c>
      <c r="M70" s="267" t="s">
        <v>43</v>
      </c>
      <c r="N70" s="266" t="s">
        <v>42</v>
      </c>
    </row>
    <row r="71" spans="1:14" ht="13.5" thickBot="1">
      <c r="A71" s="42"/>
      <c r="B71" s="92"/>
      <c r="C71" s="43"/>
      <c r="D71" s="92" t="s">
        <v>10</v>
      </c>
      <c r="E71" s="43"/>
      <c r="F71" s="43"/>
      <c r="G71" s="43"/>
      <c r="H71" s="151"/>
      <c r="I71" s="44" t="s">
        <v>48</v>
      </c>
      <c r="J71" s="79" t="s">
        <v>5</v>
      </c>
      <c r="K71" s="41"/>
      <c r="L71" s="265"/>
      <c r="M71" s="268"/>
      <c r="N71" s="263"/>
    </row>
    <row r="72" spans="1:14" ht="12.75">
      <c r="A72" s="182">
        <v>1</v>
      </c>
      <c r="B72" s="253" t="s">
        <v>70</v>
      </c>
      <c r="C72" s="241"/>
      <c r="D72" s="17"/>
      <c r="E72" s="17"/>
      <c r="F72" s="17"/>
      <c r="G72" s="18"/>
      <c r="H72" s="126"/>
      <c r="I72" s="77"/>
      <c r="J72" s="224">
        <f>IF(D72="",0,1)</f>
        <v>0</v>
      </c>
      <c r="K72" s="32"/>
      <c r="L72" s="51"/>
      <c r="M72" s="36"/>
      <c r="N72" s="52"/>
    </row>
    <row r="73" spans="1:14" ht="12.75">
      <c r="A73" s="183">
        <v>2</v>
      </c>
      <c r="B73" s="242" t="s">
        <v>70</v>
      </c>
      <c r="C73" s="28"/>
      <c r="D73" s="15"/>
      <c r="E73" s="15"/>
      <c r="F73" s="15"/>
      <c r="G73" s="16"/>
      <c r="H73" s="152"/>
      <c r="I73" s="75"/>
      <c r="J73" s="225"/>
      <c r="K73" s="32"/>
      <c r="L73" s="53"/>
      <c r="M73" s="37"/>
      <c r="N73" s="54"/>
    </row>
    <row r="74" spans="1:14" ht="12.75">
      <c r="A74" s="183">
        <v>3</v>
      </c>
      <c r="B74" s="242" t="s">
        <v>70</v>
      </c>
      <c r="C74" s="28"/>
      <c r="D74" s="15"/>
      <c r="E74" s="15"/>
      <c r="F74" s="15"/>
      <c r="G74" s="16"/>
      <c r="H74" s="152"/>
      <c r="I74" s="75"/>
      <c r="J74" s="225"/>
      <c r="K74" s="32"/>
      <c r="L74" s="55"/>
      <c r="M74" s="38"/>
      <c r="N74" s="54"/>
    </row>
    <row r="75" spans="1:14" ht="12.75">
      <c r="A75" s="183">
        <v>4</v>
      </c>
      <c r="B75" s="242" t="s">
        <v>70</v>
      </c>
      <c r="C75" s="28"/>
      <c r="D75" s="15"/>
      <c r="E75" s="15"/>
      <c r="F75" s="15"/>
      <c r="G75" s="16"/>
      <c r="H75" s="152"/>
      <c r="I75" s="75"/>
      <c r="J75" s="225"/>
      <c r="K75" s="32"/>
      <c r="L75" s="53"/>
      <c r="M75" s="37"/>
      <c r="N75" s="54"/>
    </row>
    <row r="76" spans="1:14" ht="12.75">
      <c r="A76" s="183">
        <v>5</v>
      </c>
      <c r="B76" s="242" t="s">
        <v>70</v>
      </c>
      <c r="C76" s="243"/>
      <c r="D76" s="99"/>
      <c r="E76" s="99"/>
      <c r="F76" s="99"/>
      <c r="G76" s="100"/>
      <c r="H76" s="155"/>
      <c r="I76" s="244"/>
      <c r="J76" s="245"/>
      <c r="K76" s="258"/>
      <c r="L76" s="255"/>
      <c r="M76" s="38"/>
      <c r="N76" s="246"/>
    </row>
    <row r="77" spans="1:14" ht="12.75">
      <c r="A77" s="183">
        <v>6</v>
      </c>
      <c r="B77" s="242" t="s">
        <v>70</v>
      </c>
      <c r="C77" s="248"/>
      <c r="D77" s="248"/>
      <c r="E77" s="248"/>
      <c r="F77" s="248"/>
      <c r="G77" s="249"/>
      <c r="H77" s="250"/>
      <c r="I77" s="251"/>
      <c r="J77" s="254"/>
      <c r="K77" s="259"/>
      <c r="L77" s="256"/>
      <c r="M77" s="252"/>
      <c r="N77" s="260"/>
    </row>
    <row r="78" spans="1:14" ht="12.75">
      <c r="A78" s="183">
        <v>7</v>
      </c>
      <c r="B78" s="242" t="s">
        <v>70</v>
      </c>
      <c r="C78" s="248"/>
      <c r="D78" s="248"/>
      <c r="E78" s="248"/>
      <c r="F78" s="248"/>
      <c r="G78" s="249"/>
      <c r="H78" s="250"/>
      <c r="I78" s="251"/>
      <c r="J78" s="254"/>
      <c r="K78" s="259"/>
      <c r="L78" s="256"/>
      <c r="M78" s="252"/>
      <c r="N78" s="260"/>
    </row>
    <row r="79" spans="1:14" ht="12.75">
      <c r="A79" s="183">
        <v>8</v>
      </c>
      <c r="B79" s="242" t="s">
        <v>70</v>
      </c>
      <c r="C79" s="248"/>
      <c r="D79" s="248"/>
      <c r="E79" s="248"/>
      <c r="F79" s="248"/>
      <c r="G79" s="249"/>
      <c r="H79" s="250"/>
      <c r="I79" s="251"/>
      <c r="J79" s="254"/>
      <c r="K79" s="259"/>
      <c r="L79" s="256"/>
      <c r="M79" s="252"/>
      <c r="N79" s="260"/>
    </row>
    <row r="80" spans="1:14" ht="12.75">
      <c r="A80" s="183">
        <v>9</v>
      </c>
      <c r="B80" s="242" t="s">
        <v>70</v>
      </c>
      <c r="C80" s="248"/>
      <c r="D80" s="248"/>
      <c r="E80" s="248"/>
      <c r="F80" s="248"/>
      <c r="G80" s="249"/>
      <c r="H80" s="250"/>
      <c r="I80" s="251"/>
      <c r="J80" s="254"/>
      <c r="K80" s="259"/>
      <c r="L80" s="256"/>
      <c r="M80" s="252"/>
      <c r="N80" s="260"/>
    </row>
    <row r="81" spans="1:14" ht="12.75">
      <c r="A81" s="183">
        <v>10</v>
      </c>
      <c r="B81" s="242" t="s">
        <v>70</v>
      </c>
      <c r="C81" s="248"/>
      <c r="D81" s="248"/>
      <c r="E81" s="248"/>
      <c r="F81" s="248"/>
      <c r="G81" s="249"/>
      <c r="H81" s="250"/>
      <c r="I81" s="251"/>
      <c r="J81" s="254"/>
      <c r="K81" s="259"/>
      <c r="L81" s="256"/>
      <c r="M81" s="252"/>
      <c r="N81" s="260"/>
    </row>
    <row r="82" spans="1:14" ht="12.75">
      <c r="A82" s="183">
        <v>11</v>
      </c>
      <c r="B82" s="242" t="s">
        <v>70</v>
      </c>
      <c r="C82" s="248"/>
      <c r="D82" s="248"/>
      <c r="E82" s="248"/>
      <c r="F82" s="248"/>
      <c r="G82" s="249"/>
      <c r="H82" s="250"/>
      <c r="I82" s="251"/>
      <c r="J82" s="254"/>
      <c r="K82" s="259"/>
      <c r="L82" s="256"/>
      <c r="M82" s="252"/>
      <c r="N82" s="260"/>
    </row>
    <row r="83" spans="1:14" ht="12.75">
      <c r="A83" s="183">
        <v>12</v>
      </c>
      <c r="B83" s="242" t="s">
        <v>70</v>
      </c>
      <c r="C83" s="248"/>
      <c r="D83" s="248"/>
      <c r="E83" s="248"/>
      <c r="F83" s="248"/>
      <c r="G83" s="249"/>
      <c r="H83" s="250"/>
      <c r="I83" s="251"/>
      <c r="J83" s="254"/>
      <c r="K83" s="259"/>
      <c r="L83" s="256"/>
      <c r="M83" s="252"/>
      <c r="N83" s="260"/>
    </row>
    <row r="84" spans="1:14" ht="12.75">
      <c r="A84" s="183">
        <v>13</v>
      </c>
      <c r="B84" s="242" t="s">
        <v>70</v>
      </c>
      <c r="C84" s="248"/>
      <c r="D84" s="248"/>
      <c r="E84" s="248"/>
      <c r="F84" s="248"/>
      <c r="G84" s="249"/>
      <c r="H84" s="250"/>
      <c r="I84" s="251"/>
      <c r="J84" s="254"/>
      <c r="K84" s="259"/>
      <c r="L84" s="256"/>
      <c r="M84" s="252"/>
      <c r="N84" s="260"/>
    </row>
    <row r="85" spans="1:14" ht="12.75">
      <c r="A85" s="183">
        <v>14</v>
      </c>
      <c r="B85" s="242" t="s">
        <v>70</v>
      </c>
      <c r="C85" s="248"/>
      <c r="D85" s="248"/>
      <c r="E85" s="248"/>
      <c r="F85" s="248"/>
      <c r="G85" s="249"/>
      <c r="H85" s="250"/>
      <c r="I85" s="251"/>
      <c r="J85" s="254"/>
      <c r="K85" s="259"/>
      <c r="L85" s="256"/>
      <c r="M85" s="252"/>
      <c r="N85" s="260"/>
    </row>
    <row r="86" spans="1:14" ht="12.75">
      <c r="A86" s="183">
        <v>15</v>
      </c>
      <c r="B86" s="242" t="s">
        <v>70</v>
      </c>
      <c r="C86" s="248"/>
      <c r="D86" s="248"/>
      <c r="E86" s="248"/>
      <c r="F86" s="248"/>
      <c r="G86" s="249"/>
      <c r="H86" s="250"/>
      <c r="I86" s="251"/>
      <c r="J86" s="254"/>
      <c r="K86" s="259"/>
      <c r="L86" s="256"/>
      <c r="M86" s="252"/>
      <c r="N86" s="260"/>
    </row>
    <row r="87" spans="1:14" ht="12.75">
      <c r="A87" s="183">
        <v>16</v>
      </c>
      <c r="B87" s="242" t="s">
        <v>70</v>
      </c>
      <c r="C87" s="248"/>
      <c r="D87" s="248"/>
      <c r="E87" s="248"/>
      <c r="F87" s="248"/>
      <c r="G87" s="249"/>
      <c r="H87" s="250"/>
      <c r="I87" s="251"/>
      <c r="J87" s="254"/>
      <c r="K87" s="259"/>
      <c r="L87" s="256"/>
      <c r="M87" s="252"/>
      <c r="N87" s="260"/>
    </row>
    <row r="88" spans="1:14" ht="12.75">
      <c r="A88" s="183">
        <v>17</v>
      </c>
      <c r="B88" s="242" t="s">
        <v>70</v>
      </c>
      <c r="C88" s="248"/>
      <c r="D88" s="248"/>
      <c r="E88" s="248"/>
      <c r="F88" s="248"/>
      <c r="G88" s="249"/>
      <c r="H88" s="250"/>
      <c r="I88" s="251"/>
      <c r="J88" s="254"/>
      <c r="K88" s="259"/>
      <c r="L88" s="256"/>
      <c r="M88" s="252"/>
      <c r="N88" s="260"/>
    </row>
    <row r="89" spans="1:14" ht="12.75">
      <c r="A89" s="183">
        <v>18</v>
      </c>
      <c r="B89" s="242" t="s">
        <v>70</v>
      </c>
      <c r="C89" s="248"/>
      <c r="D89" s="248"/>
      <c r="E89" s="248"/>
      <c r="F89" s="248"/>
      <c r="G89" s="249"/>
      <c r="H89" s="250"/>
      <c r="I89" s="251"/>
      <c r="J89" s="254"/>
      <c r="K89" s="259"/>
      <c r="L89" s="256"/>
      <c r="M89" s="252"/>
      <c r="N89" s="260"/>
    </row>
    <row r="90" spans="1:14" ht="12.75">
      <c r="A90" s="183">
        <v>19</v>
      </c>
      <c r="B90" s="242" t="s">
        <v>70</v>
      </c>
      <c r="C90" s="248"/>
      <c r="D90" s="248"/>
      <c r="E90" s="248"/>
      <c r="F90" s="248"/>
      <c r="G90" s="249"/>
      <c r="H90" s="250"/>
      <c r="I90" s="251"/>
      <c r="J90" s="254"/>
      <c r="K90" s="259"/>
      <c r="L90" s="256"/>
      <c r="M90" s="252"/>
      <c r="N90" s="260"/>
    </row>
    <row r="91" spans="1:14" ht="12.75">
      <c r="A91" s="183">
        <v>20</v>
      </c>
      <c r="B91" s="242" t="s">
        <v>70</v>
      </c>
      <c r="C91" s="248"/>
      <c r="D91" s="248"/>
      <c r="E91" s="248"/>
      <c r="F91" s="248"/>
      <c r="G91" s="249"/>
      <c r="H91" s="250"/>
      <c r="I91" s="251"/>
      <c r="J91" s="254"/>
      <c r="K91" s="259"/>
      <c r="L91" s="256"/>
      <c r="M91" s="252"/>
      <c r="N91" s="260"/>
    </row>
    <row r="92" spans="1:14" ht="12.75">
      <c r="A92" s="183">
        <v>21</v>
      </c>
      <c r="B92" s="242" t="s">
        <v>70</v>
      </c>
      <c r="C92" s="248"/>
      <c r="D92" s="248"/>
      <c r="E92" s="248"/>
      <c r="F92" s="248"/>
      <c r="G92" s="249"/>
      <c r="H92" s="250"/>
      <c r="I92" s="251"/>
      <c r="J92" s="254"/>
      <c r="K92" s="259"/>
      <c r="L92" s="256"/>
      <c r="M92" s="252"/>
      <c r="N92" s="260"/>
    </row>
    <row r="93" spans="1:14" ht="12.75">
      <c r="A93" s="183">
        <v>22</v>
      </c>
      <c r="B93" s="242" t="s">
        <v>70</v>
      </c>
      <c r="C93" s="248"/>
      <c r="D93" s="248"/>
      <c r="E93" s="248"/>
      <c r="F93" s="248"/>
      <c r="G93" s="249"/>
      <c r="H93" s="250"/>
      <c r="I93" s="251"/>
      <c r="J93" s="254"/>
      <c r="K93" s="259"/>
      <c r="L93" s="256"/>
      <c r="M93" s="252"/>
      <c r="N93" s="260"/>
    </row>
    <row r="94" spans="1:14" ht="12.75">
      <c r="A94" s="183">
        <v>23</v>
      </c>
      <c r="B94" s="242" t="s">
        <v>70</v>
      </c>
      <c r="C94" s="248"/>
      <c r="D94" s="248"/>
      <c r="E94" s="248"/>
      <c r="F94" s="248"/>
      <c r="G94" s="249"/>
      <c r="H94" s="250"/>
      <c r="I94" s="251"/>
      <c r="J94" s="254"/>
      <c r="K94" s="259"/>
      <c r="L94" s="256"/>
      <c r="M94" s="252"/>
      <c r="N94" s="260"/>
    </row>
    <row r="95" spans="1:14" ht="12.75">
      <c r="A95" s="183">
        <v>24</v>
      </c>
      <c r="B95" s="242" t="s">
        <v>70</v>
      </c>
      <c r="C95" s="248"/>
      <c r="D95" s="248"/>
      <c r="E95" s="248"/>
      <c r="F95" s="248"/>
      <c r="G95" s="249"/>
      <c r="H95" s="250"/>
      <c r="I95" s="251"/>
      <c r="J95" s="254"/>
      <c r="K95" s="259"/>
      <c r="L95" s="257"/>
      <c r="M95" s="252"/>
      <c r="N95" s="260"/>
    </row>
    <row r="96" spans="1:14" ht="12.75">
      <c r="A96" s="183">
        <v>25</v>
      </c>
      <c r="B96" s="242" t="s">
        <v>70</v>
      </c>
      <c r="C96" s="248"/>
      <c r="D96" s="248"/>
      <c r="E96" s="248"/>
      <c r="F96" s="248"/>
      <c r="G96" s="249"/>
      <c r="H96" s="250"/>
      <c r="I96" s="251"/>
      <c r="J96" s="254"/>
      <c r="K96" s="259"/>
      <c r="L96" s="256"/>
      <c r="M96" s="252"/>
      <c r="N96" s="260"/>
    </row>
    <row r="97" spans="1:14" ht="12.75">
      <c r="A97" s="183">
        <v>26</v>
      </c>
      <c r="B97" s="242" t="s">
        <v>70</v>
      </c>
      <c r="C97" s="248"/>
      <c r="D97" s="248"/>
      <c r="E97" s="248"/>
      <c r="F97" s="248"/>
      <c r="G97" s="249"/>
      <c r="H97" s="250"/>
      <c r="I97" s="251"/>
      <c r="J97" s="254"/>
      <c r="K97" s="259"/>
      <c r="L97" s="256"/>
      <c r="M97" s="252"/>
      <c r="N97" s="260"/>
    </row>
    <row r="98" spans="1:14" ht="12.75">
      <c r="A98" s="183">
        <v>27</v>
      </c>
      <c r="B98" s="242" t="s">
        <v>70</v>
      </c>
      <c r="C98" s="248"/>
      <c r="D98" s="248"/>
      <c r="E98" s="248"/>
      <c r="F98" s="248"/>
      <c r="G98" s="249"/>
      <c r="H98" s="250"/>
      <c r="I98" s="251"/>
      <c r="J98" s="254"/>
      <c r="K98" s="259"/>
      <c r="L98" s="256"/>
      <c r="M98" s="252"/>
      <c r="N98" s="260"/>
    </row>
    <row r="99" spans="1:14" ht="12.75">
      <c r="A99" s="183">
        <v>28</v>
      </c>
      <c r="B99" s="242" t="s">
        <v>70</v>
      </c>
      <c r="C99" s="247"/>
      <c r="D99" s="14"/>
      <c r="E99" s="14"/>
      <c r="F99" s="14"/>
      <c r="G99" s="97"/>
      <c r="H99" s="152"/>
      <c r="I99" s="172"/>
      <c r="J99" s="227"/>
      <c r="K99" s="32"/>
      <c r="L99" s="56"/>
      <c r="M99" s="40"/>
      <c r="N99" s="261"/>
    </row>
    <row r="100" spans="1:14" ht="12.75">
      <c r="A100" s="183">
        <v>29</v>
      </c>
      <c r="B100" s="242" t="s">
        <v>70</v>
      </c>
      <c r="C100" s="28"/>
      <c r="D100" s="15"/>
      <c r="E100" s="15"/>
      <c r="F100" s="15"/>
      <c r="G100" s="16"/>
      <c r="H100" s="154"/>
      <c r="I100" s="75"/>
      <c r="J100" s="225"/>
      <c r="K100" s="32"/>
      <c r="L100" s="53"/>
      <c r="M100" s="37"/>
      <c r="N100" s="262"/>
    </row>
    <row r="101" spans="1:14" ht="13.5" thickBot="1">
      <c r="A101" s="269">
        <v>30</v>
      </c>
      <c r="B101" s="174" t="s">
        <v>71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53"/>
      <c r="M101" s="37"/>
      <c r="N101" s="262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6">
      <selection activeCell="E84" sqref="E84"/>
    </sheetView>
  </sheetViews>
  <sheetFormatPr defaultColWidth="8.8515625" defaultRowHeight="12.75"/>
  <cols>
    <col min="1" max="1" width="6.421875" style="0" customWidth="1"/>
    <col min="2" max="2" width="25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51" t="s">
        <v>17</v>
      </c>
      <c r="D1" s="516"/>
      <c r="E1" s="517"/>
      <c r="F1" s="517"/>
      <c r="G1" s="517"/>
      <c r="H1" s="517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43"/>
      <c r="C5" s="43"/>
      <c r="D5" s="92" t="s">
        <v>10</v>
      </c>
      <c r="E5" s="43"/>
      <c r="F5" s="43"/>
      <c r="G5" s="43"/>
      <c r="H5" s="151"/>
      <c r="I5" s="44" t="s">
        <v>48</v>
      </c>
      <c r="J5" s="79" t="s">
        <v>5</v>
      </c>
      <c r="K5" s="41"/>
      <c r="L5" s="57"/>
      <c r="M5" s="57"/>
      <c r="N5" s="57"/>
    </row>
    <row r="6" spans="1:14" ht="12.75">
      <c r="A6" s="1">
        <v>1</v>
      </c>
      <c r="B6" s="170" t="s">
        <v>72</v>
      </c>
      <c r="C6" s="17"/>
      <c r="D6" s="17"/>
      <c r="E6" s="17"/>
      <c r="F6" s="17"/>
      <c r="G6" s="18"/>
      <c r="H6" s="126"/>
      <c r="I6" s="77"/>
      <c r="J6" s="224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72</v>
      </c>
      <c r="C7" s="15"/>
      <c r="D7" s="15"/>
      <c r="E7" s="15"/>
      <c r="F7" s="15"/>
      <c r="G7" s="16"/>
      <c r="H7" s="152"/>
      <c r="I7" s="75"/>
      <c r="J7" s="225"/>
      <c r="K7" s="32"/>
      <c r="L7" s="53"/>
      <c r="M7" s="37"/>
      <c r="N7" s="54"/>
    </row>
    <row r="8" spans="1:14" ht="12.75">
      <c r="A8" s="2">
        <v>3</v>
      </c>
      <c r="B8" s="171" t="s">
        <v>72</v>
      </c>
      <c r="C8" s="15"/>
      <c r="D8" s="15"/>
      <c r="E8" s="15"/>
      <c r="F8" s="15"/>
      <c r="G8" s="16"/>
      <c r="H8" s="152"/>
      <c r="I8" s="75"/>
      <c r="J8" s="225"/>
      <c r="K8" s="32"/>
      <c r="L8" s="55"/>
      <c r="M8" s="38"/>
      <c r="N8" s="54"/>
    </row>
    <row r="9" spans="1:14" ht="12.75">
      <c r="A9" s="2">
        <v>4</v>
      </c>
      <c r="B9" s="171" t="s">
        <v>72</v>
      </c>
      <c r="C9" s="15"/>
      <c r="D9" s="15"/>
      <c r="E9" s="15"/>
      <c r="F9" s="15"/>
      <c r="G9" s="16"/>
      <c r="H9" s="152"/>
      <c r="I9" s="75"/>
      <c r="J9" s="225"/>
      <c r="K9" s="32"/>
      <c r="L9" s="53"/>
      <c r="M9" s="37"/>
      <c r="N9" s="54"/>
    </row>
    <row r="10" spans="1:14" ht="12.75">
      <c r="A10" s="2">
        <v>5</v>
      </c>
      <c r="B10" s="171" t="s">
        <v>72</v>
      </c>
      <c r="C10" s="15"/>
      <c r="D10" s="15"/>
      <c r="E10" s="15"/>
      <c r="F10" s="15"/>
      <c r="G10" s="16"/>
      <c r="H10" s="152"/>
      <c r="I10" s="75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72</v>
      </c>
      <c r="C11" s="15"/>
      <c r="D11" s="15"/>
      <c r="E11" s="15"/>
      <c r="F11" s="15"/>
      <c r="G11" s="16"/>
      <c r="H11" s="152"/>
      <c r="I11" s="75"/>
      <c r="J11" s="225"/>
      <c r="K11" s="32"/>
      <c r="L11" s="53"/>
      <c r="M11" s="37"/>
      <c r="N11" s="54"/>
    </row>
    <row r="12" spans="1:14" ht="12.75">
      <c r="A12" s="2">
        <v>7</v>
      </c>
      <c r="B12" s="171" t="s">
        <v>72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2">
        <v>8</v>
      </c>
      <c r="B13" s="171" t="s">
        <v>72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2">
        <v>9</v>
      </c>
      <c r="B14" s="171" t="s">
        <v>72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2">
        <v>10</v>
      </c>
      <c r="B15" s="171" t="s">
        <v>72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2">
        <v>11</v>
      </c>
      <c r="B16" s="171" t="s">
        <v>72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2">
        <v>12</v>
      </c>
      <c r="B17" s="171" t="s">
        <v>72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2">
        <v>13</v>
      </c>
      <c r="B18" s="171" t="s">
        <v>72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2">
        <v>14</v>
      </c>
      <c r="B19" s="171" t="s">
        <v>72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2">
        <v>15</v>
      </c>
      <c r="B20" s="171" t="s">
        <v>72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38"/>
      <c r="N20" s="54"/>
    </row>
    <row r="21" spans="1:14" ht="12.75">
      <c r="A21" s="2">
        <v>16</v>
      </c>
      <c r="B21" s="171" t="s">
        <v>72</v>
      </c>
      <c r="C21" s="15"/>
      <c r="D21" s="15"/>
      <c r="E21" s="15"/>
      <c r="F21" s="15"/>
      <c r="G21" s="16"/>
      <c r="H21" s="154"/>
      <c r="I21" s="173"/>
      <c r="J21" s="225"/>
      <c r="K21" s="32"/>
      <c r="L21" s="176"/>
      <c r="M21" s="37"/>
      <c r="N21" s="178"/>
    </row>
    <row r="22" spans="1:14" ht="12.75">
      <c r="A22" s="2">
        <v>17</v>
      </c>
      <c r="B22" s="171" t="s">
        <v>72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40"/>
      <c r="N22" s="54"/>
    </row>
    <row r="23" spans="1:14" ht="12.75">
      <c r="A23" s="2">
        <v>18</v>
      </c>
      <c r="B23" s="171" t="s">
        <v>72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2">
        <v>19</v>
      </c>
      <c r="B24" s="171" t="s">
        <v>72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2">
        <v>20</v>
      </c>
      <c r="B25" s="171" t="s">
        <v>72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2">
        <v>21</v>
      </c>
      <c r="B26" s="171" t="s">
        <v>72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2">
        <v>22</v>
      </c>
      <c r="B27" s="171" t="s">
        <v>72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2">
        <v>23</v>
      </c>
      <c r="B28" s="171" t="s">
        <v>72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2">
        <v>24</v>
      </c>
      <c r="B29" s="171" t="s">
        <v>72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2">
        <v>25</v>
      </c>
      <c r="B30" s="171" t="s">
        <v>72</v>
      </c>
      <c r="C30" s="15"/>
      <c r="D30" s="15"/>
      <c r="E30" s="15"/>
      <c r="F30" s="15"/>
      <c r="G30" s="16"/>
      <c r="H30" s="154"/>
      <c r="I30" s="75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72</v>
      </c>
      <c r="C31" s="15"/>
      <c r="D31" s="15"/>
      <c r="E31" s="15"/>
      <c r="F31" s="15"/>
      <c r="G31" s="16"/>
      <c r="H31" s="154"/>
      <c r="I31" s="75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72</v>
      </c>
      <c r="C32" s="15"/>
      <c r="D32" s="15"/>
      <c r="E32" s="15"/>
      <c r="F32" s="15"/>
      <c r="G32" s="16"/>
      <c r="H32" s="154"/>
      <c r="I32" s="75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72</v>
      </c>
      <c r="C33" s="15"/>
      <c r="D33" s="15"/>
      <c r="E33" s="15"/>
      <c r="F33" s="15"/>
      <c r="G33" s="16"/>
      <c r="H33" s="154"/>
      <c r="I33" s="75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72</v>
      </c>
      <c r="C34" s="15"/>
      <c r="D34" s="15"/>
      <c r="E34" s="15"/>
      <c r="F34" s="15"/>
      <c r="G34" s="16"/>
      <c r="H34" s="154"/>
      <c r="I34" s="75"/>
      <c r="J34" s="225"/>
      <c r="K34" s="32"/>
      <c r="L34" s="53"/>
      <c r="M34" s="37"/>
      <c r="N34" s="54"/>
    </row>
    <row r="35" spans="1:14" ht="13.5" thickBot="1">
      <c r="A35" s="2">
        <v>30</v>
      </c>
      <c r="B35" s="177" t="s">
        <v>72</v>
      </c>
      <c r="C35" s="24"/>
      <c r="D35" s="24"/>
      <c r="E35" s="24"/>
      <c r="F35" s="24"/>
      <c r="G35" s="31"/>
      <c r="H35" s="125"/>
      <c r="I35" s="76"/>
      <c r="J35" s="228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43"/>
      <c r="C38" s="43"/>
      <c r="D38" s="92" t="s">
        <v>10</v>
      </c>
      <c r="E38" s="43"/>
      <c r="F38" s="43"/>
      <c r="G38" s="43"/>
      <c r="H38" s="151"/>
      <c r="I38" s="44" t="s">
        <v>48</v>
      </c>
      <c r="J38" s="79" t="s">
        <v>5</v>
      </c>
      <c r="K38" s="41"/>
      <c r="L38" s="57"/>
      <c r="M38" s="57"/>
      <c r="N38" s="57"/>
    </row>
    <row r="39" spans="1:14" ht="12.75">
      <c r="A39" s="1">
        <v>1</v>
      </c>
      <c r="B39" s="170" t="s">
        <v>73</v>
      </c>
      <c r="C39" s="17"/>
      <c r="D39" s="17"/>
      <c r="E39" s="17"/>
      <c r="F39" s="17"/>
      <c r="G39" s="18"/>
      <c r="H39" s="126"/>
      <c r="I39" s="77"/>
      <c r="J39" s="224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73</v>
      </c>
      <c r="C40" s="15"/>
      <c r="D40" s="15"/>
      <c r="E40" s="15"/>
      <c r="F40" s="15"/>
      <c r="G40" s="16"/>
      <c r="H40" s="152"/>
      <c r="I40" s="75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73</v>
      </c>
      <c r="C41" s="15"/>
      <c r="D41" s="15"/>
      <c r="E41" s="15"/>
      <c r="F41" s="15"/>
      <c r="G41" s="16"/>
      <c r="H41" s="152"/>
      <c r="I41" s="75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73</v>
      </c>
      <c r="C42" s="15"/>
      <c r="D42" s="15"/>
      <c r="E42" s="15"/>
      <c r="F42" s="15"/>
      <c r="G42" s="16"/>
      <c r="H42" s="152"/>
      <c r="I42" s="75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73</v>
      </c>
      <c r="C43" s="15"/>
      <c r="D43" s="15"/>
      <c r="E43" s="15"/>
      <c r="F43" s="15"/>
      <c r="G43" s="16"/>
      <c r="H43" s="152"/>
      <c r="I43" s="75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73</v>
      </c>
      <c r="C44" s="15"/>
      <c r="D44" s="15"/>
      <c r="E44" s="15"/>
      <c r="F44" s="15"/>
      <c r="G44" s="16"/>
      <c r="H44" s="152"/>
      <c r="I44" s="75"/>
      <c r="J44" s="225"/>
      <c r="K44" s="32"/>
      <c r="L44" s="53"/>
      <c r="M44" s="37"/>
      <c r="N44" s="54"/>
    </row>
    <row r="45" spans="1:14" ht="12.75">
      <c r="A45" s="2">
        <v>7</v>
      </c>
      <c r="B45" s="171" t="s">
        <v>73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2">
        <v>8</v>
      </c>
      <c r="B46" s="171" t="s">
        <v>73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2">
        <v>9</v>
      </c>
      <c r="B47" s="171" t="s">
        <v>73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2">
        <v>10</v>
      </c>
      <c r="B48" s="171" t="s">
        <v>73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2">
        <v>11</v>
      </c>
      <c r="B49" s="171" t="s">
        <v>73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2">
        <v>12</v>
      </c>
      <c r="B50" s="171" t="s">
        <v>73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2">
        <v>13</v>
      </c>
      <c r="B51" s="171" t="s">
        <v>73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2">
        <v>14</v>
      </c>
      <c r="B52" s="171" t="s">
        <v>73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2">
        <v>15</v>
      </c>
      <c r="B53" s="171" t="s">
        <v>73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38"/>
      <c r="N53" s="54"/>
    </row>
    <row r="54" spans="1:14" ht="12.75">
      <c r="A54" s="2">
        <v>16</v>
      </c>
      <c r="B54" s="171" t="s">
        <v>73</v>
      </c>
      <c r="C54" s="15"/>
      <c r="D54" s="15"/>
      <c r="E54" s="15"/>
      <c r="F54" s="15"/>
      <c r="G54" s="16"/>
      <c r="H54" s="154"/>
      <c r="I54" s="173"/>
      <c r="J54" s="225"/>
      <c r="K54" s="32"/>
      <c r="L54" s="176"/>
      <c r="M54" s="37"/>
      <c r="N54" s="178"/>
    </row>
    <row r="55" spans="1:14" ht="12.75">
      <c r="A55" s="2">
        <v>17</v>
      </c>
      <c r="B55" s="171" t="s">
        <v>73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40"/>
      <c r="N55" s="54"/>
    </row>
    <row r="56" spans="1:14" ht="12.75">
      <c r="A56" s="2">
        <v>18</v>
      </c>
      <c r="B56" s="171" t="s">
        <v>73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2">
        <v>19</v>
      </c>
      <c r="B57" s="171" t="s">
        <v>73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2">
        <v>20</v>
      </c>
      <c r="B58" s="171" t="s">
        <v>73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2">
        <v>21</v>
      </c>
      <c r="B59" s="171" t="s">
        <v>73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2">
        <v>22</v>
      </c>
      <c r="B60" s="171" t="s">
        <v>73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2">
        <v>23</v>
      </c>
      <c r="B61" s="171" t="s">
        <v>73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2">
        <v>24</v>
      </c>
      <c r="B62" s="171" t="s">
        <v>73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2">
        <v>25</v>
      </c>
      <c r="B63" s="171" t="s">
        <v>73</v>
      </c>
      <c r="C63" s="15"/>
      <c r="D63" s="15"/>
      <c r="E63" s="15"/>
      <c r="F63" s="15"/>
      <c r="G63" s="16"/>
      <c r="H63" s="154"/>
      <c r="I63" s="75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73</v>
      </c>
      <c r="C64" s="15"/>
      <c r="D64" s="15"/>
      <c r="E64" s="15"/>
      <c r="F64" s="15"/>
      <c r="G64" s="16"/>
      <c r="H64" s="154"/>
      <c r="I64" s="75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73</v>
      </c>
      <c r="C65" s="15"/>
      <c r="D65" s="15"/>
      <c r="E65" s="15"/>
      <c r="F65" s="15"/>
      <c r="G65" s="16"/>
      <c r="H65" s="154"/>
      <c r="I65" s="75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73</v>
      </c>
      <c r="C66" s="15"/>
      <c r="D66" s="15"/>
      <c r="E66" s="15"/>
      <c r="F66" s="15"/>
      <c r="G66" s="16"/>
      <c r="H66" s="154"/>
      <c r="I66" s="75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73</v>
      </c>
      <c r="C67" s="15"/>
      <c r="D67" s="15"/>
      <c r="E67" s="15"/>
      <c r="F67" s="15"/>
      <c r="G67" s="16"/>
      <c r="H67" s="154"/>
      <c r="I67" s="75"/>
      <c r="J67" s="225"/>
      <c r="K67" s="32"/>
      <c r="L67" s="53"/>
      <c r="M67" s="37"/>
      <c r="N67" s="54"/>
    </row>
    <row r="68" spans="1:14" ht="13.5" thickBot="1">
      <c r="A68" s="2">
        <v>30</v>
      </c>
      <c r="B68" s="177" t="s">
        <v>73</v>
      </c>
      <c r="C68" s="24"/>
      <c r="D68" s="24"/>
      <c r="E68" s="24"/>
      <c r="F68" s="24"/>
      <c r="G68" s="31"/>
      <c r="H68" s="125"/>
      <c r="I68" s="76"/>
      <c r="J68" s="228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43"/>
      <c r="C71" s="43"/>
      <c r="D71" s="92" t="s">
        <v>10</v>
      </c>
      <c r="E71" s="43"/>
      <c r="F71" s="43"/>
      <c r="G71" s="43"/>
      <c r="H71" s="151"/>
      <c r="I71" s="44" t="s">
        <v>48</v>
      </c>
      <c r="J71" s="79" t="s">
        <v>5</v>
      </c>
      <c r="K71" s="41"/>
      <c r="L71" s="57"/>
      <c r="M71" s="57"/>
      <c r="N71" s="57"/>
    </row>
    <row r="72" spans="1:14" ht="12.75">
      <c r="A72" s="1">
        <v>1</v>
      </c>
      <c r="B72" s="170" t="s">
        <v>74</v>
      </c>
      <c r="C72" s="17"/>
      <c r="D72" s="17"/>
      <c r="E72" s="17"/>
      <c r="F72" s="17"/>
      <c r="G72" s="18"/>
      <c r="H72" s="126"/>
      <c r="I72" s="77"/>
      <c r="J72" s="224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74</v>
      </c>
      <c r="C73" s="15"/>
      <c r="D73" s="15"/>
      <c r="E73" s="15"/>
      <c r="F73" s="15"/>
      <c r="G73" s="16"/>
      <c r="H73" s="152"/>
      <c r="I73" s="75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74</v>
      </c>
      <c r="C74" s="15"/>
      <c r="D74" s="15"/>
      <c r="E74" s="15"/>
      <c r="F74" s="15"/>
      <c r="G74" s="16"/>
      <c r="H74" s="152"/>
      <c r="I74" s="75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74</v>
      </c>
      <c r="C75" s="15"/>
      <c r="D75" s="15"/>
      <c r="E75" s="15"/>
      <c r="F75" s="15"/>
      <c r="G75" s="16"/>
      <c r="H75" s="152"/>
      <c r="I75" s="75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74</v>
      </c>
      <c r="C76" s="15"/>
      <c r="D76" s="15"/>
      <c r="E76" s="15"/>
      <c r="F76" s="15"/>
      <c r="G76" s="16"/>
      <c r="H76" s="152"/>
      <c r="I76" s="75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74</v>
      </c>
      <c r="C77" s="15"/>
      <c r="D77" s="15"/>
      <c r="E77" s="15"/>
      <c r="F77" s="15"/>
      <c r="G77" s="16"/>
      <c r="H77" s="152"/>
      <c r="I77" s="75"/>
      <c r="J77" s="225"/>
      <c r="K77" s="32"/>
      <c r="L77" s="53"/>
      <c r="M77" s="37"/>
      <c r="N77" s="54"/>
    </row>
    <row r="78" spans="1:14" ht="12.75">
      <c r="A78" s="2">
        <v>7</v>
      </c>
      <c r="B78" s="171" t="s">
        <v>74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2">
        <v>8</v>
      </c>
      <c r="B79" s="171" t="s">
        <v>74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2">
        <v>9</v>
      </c>
      <c r="B80" s="171" t="s">
        <v>74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2">
        <v>10</v>
      </c>
      <c r="B81" s="171" t="s">
        <v>74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2">
        <v>11</v>
      </c>
      <c r="B82" s="171" t="s">
        <v>74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2">
        <v>12</v>
      </c>
      <c r="B83" s="171" t="s">
        <v>74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2">
        <v>13</v>
      </c>
      <c r="B84" s="171" t="s">
        <v>74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2">
        <v>14</v>
      </c>
      <c r="B85" s="171" t="s">
        <v>74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2">
        <v>15</v>
      </c>
      <c r="B86" s="171" t="s">
        <v>74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38"/>
      <c r="N86" s="54"/>
    </row>
    <row r="87" spans="1:14" ht="12.75">
      <c r="A87" s="2">
        <v>16</v>
      </c>
      <c r="B87" s="171" t="s">
        <v>74</v>
      </c>
      <c r="C87" s="15"/>
      <c r="D87" s="15"/>
      <c r="E87" s="15"/>
      <c r="F87" s="15"/>
      <c r="G87" s="16"/>
      <c r="H87" s="154"/>
      <c r="I87" s="173"/>
      <c r="J87" s="225"/>
      <c r="K87" s="32"/>
      <c r="L87" s="176"/>
      <c r="M87" s="37"/>
      <c r="N87" s="178"/>
    </row>
    <row r="88" spans="1:14" ht="12.75">
      <c r="A88" s="2">
        <v>17</v>
      </c>
      <c r="B88" s="171" t="s">
        <v>74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40"/>
      <c r="N88" s="54"/>
    </row>
    <row r="89" spans="1:14" ht="12.75">
      <c r="A89" s="2">
        <v>18</v>
      </c>
      <c r="B89" s="171" t="s">
        <v>74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2">
        <v>19</v>
      </c>
      <c r="B90" s="171" t="s">
        <v>74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2">
        <v>20</v>
      </c>
      <c r="B91" s="171" t="s">
        <v>74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2">
        <v>21</v>
      </c>
      <c r="B92" s="171" t="s">
        <v>74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2">
        <v>22</v>
      </c>
      <c r="B93" s="171" t="s">
        <v>74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2">
        <v>23</v>
      </c>
      <c r="B94" s="171" t="s">
        <v>74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2">
        <v>24</v>
      </c>
      <c r="B95" s="171" t="s">
        <v>74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2">
        <v>25</v>
      </c>
      <c r="B96" s="171" t="s">
        <v>74</v>
      </c>
      <c r="C96" s="15"/>
      <c r="D96" s="15"/>
      <c r="E96" s="15"/>
      <c r="F96" s="15"/>
      <c r="G96" s="16"/>
      <c r="H96" s="154"/>
      <c r="I96" s="75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74</v>
      </c>
      <c r="C97" s="15"/>
      <c r="D97" s="15"/>
      <c r="E97" s="15"/>
      <c r="F97" s="15"/>
      <c r="G97" s="16"/>
      <c r="H97" s="154"/>
      <c r="I97" s="75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74</v>
      </c>
      <c r="C98" s="15"/>
      <c r="D98" s="15"/>
      <c r="E98" s="15"/>
      <c r="F98" s="15"/>
      <c r="G98" s="16"/>
      <c r="H98" s="154"/>
      <c r="I98" s="75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74</v>
      </c>
      <c r="C99" s="15"/>
      <c r="D99" s="15"/>
      <c r="E99" s="15"/>
      <c r="F99" s="15"/>
      <c r="G99" s="16"/>
      <c r="H99" s="154"/>
      <c r="I99" s="75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74</v>
      </c>
      <c r="C100" s="15"/>
      <c r="D100" s="15"/>
      <c r="E100" s="15"/>
      <c r="F100" s="15"/>
      <c r="G100" s="16"/>
      <c r="H100" s="154"/>
      <c r="I100" s="75"/>
      <c r="J100" s="225"/>
      <c r="K100" s="32"/>
      <c r="L100" s="53"/>
      <c r="M100" s="37"/>
      <c r="N100" s="54"/>
    </row>
    <row r="101" spans="1:14" ht="13.5" thickBot="1">
      <c r="A101" s="2">
        <v>30</v>
      </c>
      <c r="B101" s="177" t="s">
        <v>74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53">
      <selection activeCell="D90" sqref="D90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51" t="s">
        <v>17</v>
      </c>
      <c r="D1" s="516"/>
      <c r="E1" s="517"/>
      <c r="F1" s="517"/>
      <c r="G1" s="517"/>
      <c r="H1" s="517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">
        <v>1</v>
      </c>
      <c r="B6" s="171" t="s">
        <v>75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75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2">
        <v>3</v>
      </c>
      <c r="B8" s="171" t="s">
        <v>75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2">
        <v>4</v>
      </c>
      <c r="B9" s="171" t="s">
        <v>75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2">
        <v>5</v>
      </c>
      <c r="B10" s="171" t="s">
        <v>75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75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37"/>
      <c r="N11" s="54"/>
    </row>
    <row r="12" spans="1:14" ht="12.75">
      <c r="A12" s="2">
        <v>7</v>
      </c>
      <c r="B12" s="171" t="s">
        <v>75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2">
        <v>8</v>
      </c>
      <c r="B13" s="171" t="s">
        <v>75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2">
        <v>9</v>
      </c>
      <c r="B14" s="171" t="s">
        <v>75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2">
        <v>10</v>
      </c>
      <c r="B15" s="171" t="s">
        <v>75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2">
        <v>11</v>
      </c>
      <c r="B16" s="171" t="s">
        <v>75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2">
        <v>12</v>
      </c>
      <c r="B17" s="171" t="s">
        <v>75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2">
        <v>13</v>
      </c>
      <c r="B18" s="171" t="s">
        <v>75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2">
        <v>14</v>
      </c>
      <c r="B19" s="171" t="s">
        <v>75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2">
        <v>15</v>
      </c>
      <c r="B20" s="171" t="s">
        <v>75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37"/>
      <c r="N20" s="54"/>
    </row>
    <row r="21" spans="1:14" ht="12.75">
      <c r="A21" s="2">
        <v>16</v>
      </c>
      <c r="B21" s="171" t="s">
        <v>75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37"/>
      <c r="N21" s="54"/>
    </row>
    <row r="22" spans="1:14" ht="12.75">
      <c r="A22" s="2">
        <v>17</v>
      </c>
      <c r="B22" s="171" t="s">
        <v>75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37"/>
      <c r="N22" s="54"/>
    </row>
    <row r="23" spans="1:14" ht="12.75">
      <c r="A23" s="2">
        <v>18</v>
      </c>
      <c r="B23" s="171" t="s">
        <v>75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2">
        <v>19</v>
      </c>
      <c r="B24" s="171" t="s">
        <v>75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2">
        <v>20</v>
      </c>
      <c r="B25" s="171" t="s">
        <v>75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2">
        <v>21</v>
      </c>
      <c r="B26" s="171" t="s">
        <v>75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2">
        <v>22</v>
      </c>
      <c r="B27" s="171" t="s">
        <v>75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2">
        <v>23</v>
      </c>
      <c r="B28" s="171" t="s">
        <v>75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2">
        <v>24</v>
      </c>
      <c r="B29" s="171" t="s">
        <v>75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2">
        <v>25</v>
      </c>
      <c r="B30" s="171" t="s">
        <v>75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75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75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75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75</v>
      </c>
      <c r="C34" s="14"/>
      <c r="D34" s="14"/>
      <c r="E34" s="14"/>
      <c r="F34" s="14"/>
      <c r="G34" s="97"/>
      <c r="H34" s="152"/>
      <c r="I34" s="172"/>
      <c r="J34" s="227"/>
      <c r="K34" s="32"/>
      <c r="L34" s="53"/>
      <c r="M34" s="37"/>
      <c r="N34" s="54"/>
    </row>
    <row r="35" spans="1:14" ht="13.5" thickBot="1">
      <c r="A35" s="3">
        <v>30</v>
      </c>
      <c r="B35" s="177" t="s">
        <v>75</v>
      </c>
      <c r="C35" s="24"/>
      <c r="D35" s="24"/>
      <c r="E35" s="24"/>
      <c r="F35" s="24"/>
      <c r="G35" s="31"/>
      <c r="H35" s="125"/>
      <c r="I35" s="76"/>
      <c r="J35" s="228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">
        <v>1</v>
      </c>
      <c r="B39" s="171" t="s">
        <v>76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76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76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76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76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76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37"/>
      <c r="N44" s="54"/>
    </row>
    <row r="45" spans="1:14" ht="12.75">
      <c r="A45" s="2">
        <v>7</v>
      </c>
      <c r="B45" s="171" t="s">
        <v>76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2">
        <v>8</v>
      </c>
      <c r="B46" s="171" t="s">
        <v>76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2">
        <v>9</v>
      </c>
      <c r="B47" s="171" t="s">
        <v>76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2">
        <v>10</v>
      </c>
      <c r="B48" s="171" t="s">
        <v>76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2">
        <v>11</v>
      </c>
      <c r="B49" s="171" t="s">
        <v>76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2">
        <v>12</v>
      </c>
      <c r="B50" s="171" t="s">
        <v>76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2">
        <v>13</v>
      </c>
      <c r="B51" s="171" t="s">
        <v>76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2">
        <v>14</v>
      </c>
      <c r="B52" s="171" t="s">
        <v>76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2">
        <v>15</v>
      </c>
      <c r="B53" s="171" t="s">
        <v>76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37"/>
      <c r="N53" s="54"/>
    </row>
    <row r="54" spans="1:14" ht="12.75">
      <c r="A54" s="2">
        <v>16</v>
      </c>
      <c r="B54" s="171" t="s">
        <v>76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37"/>
      <c r="N54" s="54"/>
    </row>
    <row r="55" spans="1:14" ht="12.75">
      <c r="A55" s="2">
        <v>17</v>
      </c>
      <c r="B55" s="171" t="s">
        <v>76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37"/>
      <c r="N55" s="54"/>
    </row>
    <row r="56" spans="1:14" ht="12.75">
      <c r="A56" s="2">
        <v>18</v>
      </c>
      <c r="B56" s="171" t="s">
        <v>76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2">
        <v>19</v>
      </c>
      <c r="B57" s="171" t="s">
        <v>76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2">
        <v>20</v>
      </c>
      <c r="B58" s="171" t="s">
        <v>76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2">
        <v>21</v>
      </c>
      <c r="B59" s="171" t="s">
        <v>76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2">
        <v>22</v>
      </c>
      <c r="B60" s="171" t="s">
        <v>76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2">
        <v>23</v>
      </c>
      <c r="B61" s="171" t="s">
        <v>76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2">
        <v>24</v>
      </c>
      <c r="B62" s="171" t="s">
        <v>76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2">
        <v>25</v>
      </c>
      <c r="B63" s="171" t="s">
        <v>76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76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76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76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76</v>
      </c>
      <c r="C67" s="14"/>
      <c r="D67" s="14"/>
      <c r="E67" s="14"/>
      <c r="F67" s="14"/>
      <c r="G67" s="97"/>
      <c r="H67" s="152"/>
      <c r="I67" s="172"/>
      <c r="J67" s="227"/>
      <c r="K67" s="32"/>
      <c r="L67" s="53"/>
      <c r="M67" s="37"/>
      <c r="N67" s="54"/>
    </row>
    <row r="68" spans="1:14" ht="13.5" thickBot="1">
      <c r="A68" s="3">
        <v>30</v>
      </c>
      <c r="B68" s="177" t="s">
        <v>76</v>
      </c>
      <c r="C68" s="24"/>
      <c r="D68" s="24"/>
      <c r="E68" s="24"/>
      <c r="F68" s="24"/>
      <c r="G68" s="31"/>
      <c r="H68" s="125"/>
      <c r="I68" s="76"/>
      <c r="J68" s="228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">
        <v>1</v>
      </c>
      <c r="B72" s="171" t="s">
        <v>77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77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77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77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77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77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37"/>
      <c r="N77" s="54"/>
    </row>
    <row r="78" spans="1:14" ht="12.75">
      <c r="A78" s="2">
        <v>7</v>
      </c>
      <c r="B78" s="171" t="s">
        <v>77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2">
        <v>8</v>
      </c>
      <c r="B79" s="171" t="s">
        <v>77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2">
        <v>9</v>
      </c>
      <c r="B80" s="171" t="s">
        <v>77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2">
        <v>10</v>
      </c>
      <c r="B81" s="171" t="s">
        <v>77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2">
        <v>11</v>
      </c>
      <c r="B82" s="171" t="s">
        <v>77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2">
        <v>12</v>
      </c>
      <c r="B83" s="171" t="s">
        <v>77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2">
        <v>13</v>
      </c>
      <c r="B84" s="171" t="s">
        <v>77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2">
        <v>14</v>
      </c>
      <c r="B85" s="171" t="s">
        <v>77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2">
        <v>15</v>
      </c>
      <c r="B86" s="171" t="s">
        <v>77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37"/>
      <c r="N86" s="54"/>
    </row>
    <row r="87" spans="1:14" ht="12.75">
      <c r="A87" s="2">
        <v>16</v>
      </c>
      <c r="B87" s="171" t="s">
        <v>77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37"/>
      <c r="N87" s="54"/>
    </row>
    <row r="88" spans="1:14" ht="12.75">
      <c r="A88" s="2">
        <v>17</v>
      </c>
      <c r="B88" s="171" t="s">
        <v>77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37"/>
      <c r="N88" s="54"/>
    </row>
    <row r="89" spans="1:14" ht="12.75">
      <c r="A89" s="2">
        <v>18</v>
      </c>
      <c r="B89" s="171" t="s">
        <v>77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2">
        <v>19</v>
      </c>
      <c r="B90" s="171" t="s">
        <v>77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2">
        <v>20</v>
      </c>
      <c r="B91" s="171" t="s">
        <v>77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2">
        <v>21</v>
      </c>
      <c r="B92" s="171" t="s">
        <v>77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2">
        <v>22</v>
      </c>
      <c r="B93" s="171" t="s">
        <v>77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2">
        <v>23</v>
      </c>
      <c r="B94" s="171" t="s">
        <v>77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2">
        <v>24</v>
      </c>
      <c r="B95" s="171" t="s">
        <v>77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2">
        <v>25</v>
      </c>
      <c r="B96" s="171" t="s">
        <v>77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77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77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77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77</v>
      </c>
      <c r="C100" s="14"/>
      <c r="D100" s="14"/>
      <c r="E100" s="14"/>
      <c r="F100" s="14"/>
      <c r="G100" s="97"/>
      <c r="H100" s="152"/>
      <c r="I100" s="172"/>
      <c r="J100" s="227"/>
      <c r="K100" s="32"/>
      <c r="L100" s="53"/>
      <c r="M100" s="37"/>
      <c r="N100" s="54"/>
    </row>
    <row r="101" spans="1:14" ht="13.5" thickBot="1">
      <c r="A101" s="3">
        <v>30</v>
      </c>
      <c r="B101" s="177" t="s">
        <v>77</v>
      </c>
      <c r="C101" s="24"/>
      <c r="D101" s="24"/>
      <c r="E101" s="24"/>
      <c r="F101" s="24"/>
      <c r="G101" s="31"/>
      <c r="H101" s="125"/>
      <c r="I101" s="76"/>
      <c r="J101" s="245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="99" zoomScaleNormal="99" zoomScalePageLayoutView="0" workbookViewId="0" topLeftCell="A71">
      <selection activeCell="D89" sqref="D89"/>
    </sheetView>
  </sheetViews>
  <sheetFormatPr defaultColWidth="8.8515625" defaultRowHeight="12.75"/>
  <cols>
    <col min="1" max="1" width="6.421875" style="0" customWidth="1"/>
    <col min="2" max="2" width="20.14062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51" t="s">
        <v>17</v>
      </c>
      <c r="D1" s="516"/>
      <c r="E1" s="517"/>
      <c r="F1" s="517"/>
      <c r="G1" s="517"/>
      <c r="H1" s="517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82">
        <v>1</v>
      </c>
      <c r="B6" s="171" t="s">
        <v>78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183">
        <v>2</v>
      </c>
      <c r="B7" s="171" t="s">
        <v>78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183">
        <v>3</v>
      </c>
      <c r="B8" s="171" t="s">
        <v>78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183">
        <v>4</v>
      </c>
      <c r="B9" s="171" t="s">
        <v>78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183">
        <v>5</v>
      </c>
      <c r="B10" s="171" t="s">
        <v>78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183">
        <v>6</v>
      </c>
      <c r="B11" s="171" t="s">
        <v>78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37"/>
      <c r="N11" s="54"/>
    </row>
    <row r="12" spans="1:14" ht="12.75">
      <c r="A12" s="183">
        <v>7</v>
      </c>
      <c r="B12" s="171" t="s">
        <v>78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37"/>
      <c r="N12" s="54"/>
    </row>
    <row r="13" spans="1:14" ht="12.75">
      <c r="A13" s="183">
        <v>8</v>
      </c>
      <c r="B13" s="171" t="s">
        <v>78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37"/>
      <c r="N13" s="54"/>
    </row>
    <row r="14" spans="1:14" ht="12.75">
      <c r="A14" s="183">
        <v>9</v>
      </c>
      <c r="B14" s="171" t="s">
        <v>78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37"/>
      <c r="N14" s="54"/>
    </row>
    <row r="15" spans="1:14" ht="12.75">
      <c r="A15" s="183">
        <v>10</v>
      </c>
      <c r="B15" s="171" t="s">
        <v>78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37"/>
      <c r="N15" s="54"/>
    </row>
    <row r="16" spans="1:14" ht="12.75">
      <c r="A16" s="183">
        <v>11</v>
      </c>
      <c r="B16" s="171" t="s">
        <v>78</v>
      </c>
      <c r="C16" s="15"/>
      <c r="D16" s="15"/>
      <c r="E16" s="15"/>
      <c r="F16" s="15"/>
      <c r="G16" s="16"/>
      <c r="H16" s="154"/>
      <c r="I16" s="173"/>
      <c r="J16" s="225"/>
      <c r="K16" s="32"/>
      <c r="L16" s="53"/>
      <c r="M16" s="37"/>
      <c r="N16" s="54"/>
    </row>
    <row r="17" spans="1:14" ht="12.75">
      <c r="A17" s="183">
        <v>12</v>
      </c>
      <c r="B17" s="171" t="s">
        <v>78</v>
      </c>
      <c r="C17" s="15"/>
      <c r="D17" s="15"/>
      <c r="E17" s="15"/>
      <c r="F17" s="15"/>
      <c r="G17" s="16"/>
      <c r="H17" s="154"/>
      <c r="I17" s="173"/>
      <c r="J17" s="225"/>
      <c r="K17" s="32"/>
      <c r="L17" s="53"/>
      <c r="M17" s="37"/>
      <c r="N17" s="54"/>
    </row>
    <row r="18" spans="1:14" ht="12.75">
      <c r="A18" s="183">
        <v>13</v>
      </c>
      <c r="B18" s="171" t="s">
        <v>78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37"/>
      <c r="N18" s="54"/>
    </row>
    <row r="19" spans="1:14" ht="12.75">
      <c r="A19" s="183">
        <v>14</v>
      </c>
      <c r="B19" s="171" t="s">
        <v>78</v>
      </c>
      <c r="C19" s="15"/>
      <c r="D19" s="15"/>
      <c r="E19" s="28"/>
      <c r="F19" s="15"/>
      <c r="G19" s="16"/>
      <c r="H19" s="154"/>
      <c r="I19" s="173"/>
      <c r="J19" s="225"/>
      <c r="K19" s="32"/>
      <c r="L19" s="53"/>
      <c r="M19" s="37"/>
      <c r="N19" s="54"/>
    </row>
    <row r="20" spans="1:14" ht="12.75">
      <c r="A20" s="183">
        <v>15</v>
      </c>
      <c r="B20" s="171" t="s">
        <v>78</v>
      </c>
      <c r="C20" s="15"/>
      <c r="D20" s="15"/>
      <c r="E20" s="28"/>
      <c r="F20" s="15"/>
      <c r="G20" s="16"/>
      <c r="H20" s="154"/>
      <c r="I20" s="173"/>
      <c r="J20" s="225"/>
      <c r="K20" s="32"/>
      <c r="L20" s="53"/>
      <c r="M20" s="37"/>
      <c r="N20" s="54"/>
    </row>
    <row r="21" spans="1:14" ht="12.75">
      <c r="A21" s="183">
        <v>16</v>
      </c>
      <c r="B21" s="171" t="s">
        <v>78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37"/>
      <c r="N21" s="54"/>
    </row>
    <row r="22" spans="1:14" ht="12.75">
      <c r="A22" s="183">
        <v>17</v>
      </c>
      <c r="B22" s="171" t="s">
        <v>78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37"/>
      <c r="N22" s="54"/>
    </row>
    <row r="23" spans="1:14" ht="12.75">
      <c r="A23" s="183">
        <v>18</v>
      </c>
      <c r="B23" s="171" t="s">
        <v>78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37"/>
      <c r="N23" s="54"/>
    </row>
    <row r="24" spans="1:14" ht="12.75">
      <c r="A24" s="183">
        <v>19</v>
      </c>
      <c r="B24" s="171" t="s">
        <v>78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37"/>
      <c r="N24" s="54"/>
    </row>
    <row r="25" spans="1:14" ht="12.75">
      <c r="A25" s="183">
        <v>20</v>
      </c>
      <c r="B25" s="171" t="s">
        <v>78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37"/>
      <c r="N25" s="54"/>
    </row>
    <row r="26" spans="1:14" ht="12.75">
      <c r="A26" s="183">
        <v>21</v>
      </c>
      <c r="B26" s="171" t="s">
        <v>78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37"/>
      <c r="N26" s="54"/>
    </row>
    <row r="27" spans="1:14" ht="12.75">
      <c r="A27" s="183">
        <v>22</v>
      </c>
      <c r="B27" s="171" t="s">
        <v>78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37"/>
      <c r="N27" s="54"/>
    </row>
    <row r="28" spans="1:14" ht="12.75">
      <c r="A28" s="183">
        <v>23</v>
      </c>
      <c r="B28" s="171" t="s">
        <v>78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37"/>
      <c r="N28" s="54"/>
    </row>
    <row r="29" spans="1:14" ht="12.75">
      <c r="A29" s="183">
        <v>24</v>
      </c>
      <c r="B29" s="171" t="s">
        <v>78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37"/>
      <c r="N29" s="54"/>
    </row>
    <row r="30" spans="1:14" ht="12.75">
      <c r="A30" s="183">
        <v>25</v>
      </c>
      <c r="B30" s="171" t="s">
        <v>78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183">
        <v>26</v>
      </c>
      <c r="B31" s="171" t="s">
        <v>78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183">
        <v>27</v>
      </c>
      <c r="B32" s="171" t="s">
        <v>78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183">
        <v>28</v>
      </c>
      <c r="B33" s="171" t="s">
        <v>78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183">
        <v>29</v>
      </c>
      <c r="B34" s="171" t="s">
        <v>78</v>
      </c>
      <c r="C34" s="15"/>
      <c r="D34" s="15"/>
      <c r="E34" s="15"/>
      <c r="F34" s="15"/>
      <c r="G34" s="16"/>
      <c r="H34" s="154"/>
      <c r="I34" s="173"/>
      <c r="J34" s="225"/>
      <c r="K34" s="32"/>
      <c r="L34" s="53"/>
      <c r="M34" s="37"/>
      <c r="N34" s="54"/>
    </row>
    <row r="35" spans="1:14" ht="13.5" thickBot="1">
      <c r="A35" s="3">
        <v>30</v>
      </c>
      <c r="B35" s="177" t="s">
        <v>78</v>
      </c>
      <c r="C35" s="24"/>
      <c r="D35" s="24"/>
      <c r="E35" s="24"/>
      <c r="F35" s="24"/>
      <c r="G35" s="31"/>
      <c r="H35" s="153"/>
      <c r="I35" s="184"/>
      <c r="J35" s="226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82">
        <v>1</v>
      </c>
      <c r="B39" s="171" t="s">
        <v>79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183">
        <v>2</v>
      </c>
      <c r="B40" s="171" t="s">
        <v>79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183">
        <v>3</v>
      </c>
      <c r="B41" s="171" t="s">
        <v>79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183">
        <v>4</v>
      </c>
      <c r="B42" s="171" t="s">
        <v>79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183">
        <v>5</v>
      </c>
      <c r="B43" s="171" t="s">
        <v>79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183">
        <v>6</v>
      </c>
      <c r="B44" s="171" t="s">
        <v>79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37"/>
      <c r="N44" s="54"/>
    </row>
    <row r="45" spans="1:14" ht="12.75">
      <c r="A45" s="183">
        <v>7</v>
      </c>
      <c r="B45" s="171" t="s">
        <v>79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37"/>
      <c r="N45" s="54"/>
    </row>
    <row r="46" spans="1:14" ht="12.75">
      <c r="A46" s="183">
        <v>8</v>
      </c>
      <c r="B46" s="171" t="s">
        <v>79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37"/>
      <c r="N46" s="54"/>
    </row>
    <row r="47" spans="1:14" ht="12.75">
      <c r="A47" s="183">
        <v>9</v>
      </c>
      <c r="B47" s="171" t="s">
        <v>79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37"/>
      <c r="N47" s="54"/>
    </row>
    <row r="48" spans="1:14" ht="12.75">
      <c r="A48" s="183">
        <v>10</v>
      </c>
      <c r="B48" s="171" t="s">
        <v>79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37"/>
      <c r="N48" s="54"/>
    </row>
    <row r="49" spans="1:14" ht="12.75">
      <c r="A49" s="183">
        <v>11</v>
      </c>
      <c r="B49" s="171" t="s">
        <v>79</v>
      </c>
      <c r="C49" s="15"/>
      <c r="D49" s="15"/>
      <c r="E49" s="15"/>
      <c r="F49" s="15"/>
      <c r="G49" s="16"/>
      <c r="H49" s="154"/>
      <c r="I49" s="173"/>
      <c r="J49" s="225"/>
      <c r="K49" s="32"/>
      <c r="L49" s="53"/>
      <c r="M49" s="37"/>
      <c r="N49" s="54"/>
    </row>
    <row r="50" spans="1:14" ht="12.75">
      <c r="A50" s="183">
        <v>12</v>
      </c>
      <c r="B50" s="171" t="s">
        <v>79</v>
      </c>
      <c r="C50" s="15"/>
      <c r="D50" s="15"/>
      <c r="E50" s="15"/>
      <c r="F50" s="15"/>
      <c r="G50" s="16"/>
      <c r="H50" s="154"/>
      <c r="I50" s="173"/>
      <c r="J50" s="225"/>
      <c r="K50" s="32"/>
      <c r="L50" s="53"/>
      <c r="M50" s="37"/>
      <c r="N50" s="54"/>
    </row>
    <row r="51" spans="1:14" ht="12.75">
      <c r="A51" s="183">
        <v>13</v>
      </c>
      <c r="B51" s="171" t="s">
        <v>79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37"/>
      <c r="N51" s="54"/>
    </row>
    <row r="52" spans="1:14" ht="12.75">
      <c r="A52" s="183">
        <v>14</v>
      </c>
      <c r="B52" s="171" t="s">
        <v>79</v>
      </c>
      <c r="C52" s="15"/>
      <c r="D52" s="15"/>
      <c r="E52" s="28"/>
      <c r="F52" s="15"/>
      <c r="G52" s="16"/>
      <c r="H52" s="154"/>
      <c r="I52" s="173"/>
      <c r="J52" s="225"/>
      <c r="K52" s="32"/>
      <c r="L52" s="53"/>
      <c r="M52" s="37"/>
      <c r="N52" s="54"/>
    </row>
    <row r="53" spans="1:14" ht="12.75">
      <c r="A53" s="183">
        <v>15</v>
      </c>
      <c r="B53" s="171" t="s">
        <v>79</v>
      </c>
      <c r="C53" s="15"/>
      <c r="D53" s="15"/>
      <c r="E53" s="28"/>
      <c r="F53" s="15"/>
      <c r="G53" s="16"/>
      <c r="H53" s="154"/>
      <c r="I53" s="173"/>
      <c r="J53" s="225"/>
      <c r="K53" s="32"/>
      <c r="L53" s="53"/>
      <c r="M53" s="37"/>
      <c r="N53" s="54"/>
    </row>
    <row r="54" spans="1:14" ht="12.75">
      <c r="A54" s="183">
        <v>16</v>
      </c>
      <c r="B54" s="171" t="s">
        <v>79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37"/>
      <c r="N54" s="54"/>
    </row>
    <row r="55" spans="1:14" ht="12.75">
      <c r="A55" s="183">
        <v>17</v>
      </c>
      <c r="B55" s="171" t="s">
        <v>79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37"/>
      <c r="N55" s="54"/>
    </row>
    <row r="56" spans="1:14" ht="12.75">
      <c r="A56" s="183">
        <v>18</v>
      </c>
      <c r="B56" s="171" t="s">
        <v>79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37"/>
      <c r="N56" s="54"/>
    </row>
    <row r="57" spans="1:14" ht="12.75">
      <c r="A57" s="183">
        <v>19</v>
      </c>
      <c r="B57" s="171" t="s">
        <v>79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37"/>
      <c r="N57" s="54"/>
    </row>
    <row r="58" spans="1:14" ht="12.75">
      <c r="A58" s="183">
        <v>20</v>
      </c>
      <c r="B58" s="171" t="s">
        <v>79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37"/>
      <c r="N58" s="54"/>
    </row>
    <row r="59" spans="1:14" ht="12.75">
      <c r="A59" s="183">
        <v>21</v>
      </c>
      <c r="B59" s="171" t="s">
        <v>79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37"/>
      <c r="N59" s="54"/>
    </row>
    <row r="60" spans="1:14" ht="12.75">
      <c r="A60" s="183">
        <v>22</v>
      </c>
      <c r="B60" s="171" t="s">
        <v>79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37"/>
      <c r="N60" s="54"/>
    </row>
    <row r="61" spans="1:14" ht="12.75">
      <c r="A61" s="183">
        <v>23</v>
      </c>
      <c r="B61" s="171" t="s">
        <v>79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37"/>
      <c r="N61" s="54"/>
    </row>
    <row r="62" spans="1:14" ht="12.75">
      <c r="A62" s="183">
        <v>24</v>
      </c>
      <c r="B62" s="171" t="s">
        <v>79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37"/>
      <c r="N62" s="54"/>
    </row>
    <row r="63" spans="1:14" ht="12.75">
      <c r="A63" s="183">
        <v>25</v>
      </c>
      <c r="B63" s="171" t="s">
        <v>79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183">
        <v>26</v>
      </c>
      <c r="B64" s="171" t="s">
        <v>79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183">
        <v>27</v>
      </c>
      <c r="B65" s="171" t="s">
        <v>79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183">
        <v>28</v>
      </c>
      <c r="B66" s="171" t="s">
        <v>79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183">
        <v>29</v>
      </c>
      <c r="B67" s="171" t="s">
        <v>79</v>
      </c>
      <c r="C67" s="15"/>
      <c r="D67" s="15"/>
      <c r="E67" s="15"/>
      <c r="F67" s="15"/>
      <c r="G67" s="16"/>
      <c r="H67" s="154"/>
      <c r="I67" s="173"/>
      <c r="J67" s="225"/>
      <c r="K67" s="32"/>
      <c r="L67" s="53"/>
      <c r="M67" s="37"/>
      <c r="N67" s="54"/>
    </row>
    <row r="68" spans="1:14" ht="13.5" thickBot="1">
      <c r="A68" s="3">
        <v>30</v>
      </c>
      <c r="B68" s="177" t="s">
        <v>79</v>
      </c>
      <c r="C68" s="24"/>
      <c r="D68" s="24"/>
      <c r="E68" s="24"/>
      <c r="F68" s="24"/>
      <c r="G68" s="31"/>
      <c r="H68" s="153"/>
      <c r="I68" s="184"/>
      <c r="J68" s="226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82">
        <v>1</v>
      </c>
      <c r="B72" s="171" t="s">
        <v>80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183">
        <v>2</v>
      </c>
      <c r="B73" s="171" t="s">
        <v>80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183">
        <v>3</v>
      </c>
      <c r="B74" s="171" t="s">
        <v>80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183">
        <v>4</v>
      </c>
      <c r="B75" s="171" t="s">
        <v>80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183">
        <v>5</v>
      </c>
      <c r="B76" s="171" t="s">
        <v>80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183">
        <v>6</v>
      </c>
      <c r="B77" s="171" t="s">
        <v>80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37"/>
      <c r="N77" s="54"/>
    </row>
    <row r="78" spans="1:14" ht="12.75">
      <c r="A78" s="183">
        <v>7</v>
      </c>
      <c r="B78" s="171" t="s">
        <v>80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37"/>
      <c r="N78" s="54"/>
    </row>
    <row r="79" spans="1:14" ht="12.75">
      <c r="A79" s="183">
        <v>8</v>
      </c>
      <c r="B79" s="171" t="s">
        <v>80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37"/>
      <c r="N79" s="54"/>
    </row>
    <row r="80" spans="1:14" ht="12.75">
      <c r="A80" s="183">
        <v>9</v>
      </c>
      <c r="B80" s="171" t="s">
        <v>80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37"/>
      <c r="N80" s="54"/>
    </row>
    <row r="81" spans="1:14" ht="12.75">
      <c r="A81" s="183">
        <v>10</v>
      </c>
      <c r="B81" s="171" t="s">
        <v>80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37"/>
      <c r="N81" s="54"/>
    </row>
    <row r="82" spans="1:14" ht="12.75">
      <c r="A82" s="183">
        <v>11</v>
      </c>
      <c r="B82" s="171" t="s">
        <v>80</v>
      </c>
      <c r="C82" s="15"/>
      <c r="D82" s="15"/>
      <c r="E82" s="15"/>
      <c r="F82" s="15"/>
      <c r="G82" s="16"/>
      <c r="H82" s="154"/>
      <c r="I82" s="173"/>
      <c r="J82" s="225"/>
      <c r="K82" s="32"/>
      <c r="L82" s="53"/>
      <c r="M82" s="37"/>
      <c r="N82" s="54"/>
    </row>
    <row r="83" spans="1:14" ht="12.75">
      <c r="A83" s="183">
        <v>12</v>
      </c>
      <c r="B83" s="171" t="s">
        <v>80</v>
      </c>
      <c r="C83" s="15"/>
      <c r="D83" s="15"/>
      <c r="E83" s="15"/>
      <c r="F83" s="15"/>
      <c r="G83" s="16"/>
      <c r="H83" s="154"/>
      <c r="I83" s="173"/>
      <c r="J83" s="225"/>
      <c r="K83" s="32"/>
      <c r="L83" s="53"/>
      <c r="M83" s="37"/>
      <c r="N83" s="54"/>
    </row>
    <row r="84" spans="1:14" ht="12.75">
      <c r="A84" s="183">
        <v>13</v>
      </c>
      <c r="B84" s="171" t="s">
        <v>80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37"/>
      <c r="N84" s="54"/>
    </row>
    <row r="85" spans="1:14" ht="12.75">
      <c r="A85" s="183">
        <v>14</v>
      </c>
      <c r="B85" s="171" t="s">
        <v>80</v>
      </c>
      <c r="C85" s="15"/>
      <c r="D85" s="15"/>
      <c r="E85" s="28"/>
      <c r="F85" s="15"/>
      <c r="G85" s="16"/>
      <c r="H85" s="154"/>
      <c r="I85" s="173"/>
      <c r="J85" s="225"/>
      <c r="K85" s="32"/>
      <c r="L85" s="53"/>
      <c r="M85" s="37"/>
      <c r="N85" s="54"/>
    </row>
    <row r="86" spans="1:14" ht="12.75">
      <c r="A86" s="183">
        <v>15</v>
      </c>
      <c r="B86" s="171" t="s">
        <v>80</v>
      </c>
      <c r="C86" s="15"/>
      <c r="D86" s="15"/>
      <c r="E86" s="28"/>
      <c r="F86" s="15"/>
      <c r="G86" s="16"/>
      <c r="H86" s="154"/>
      <c r="I86" s="173"/>
      <c r="J86" s="225"/>
      <c r="K86" s="32"/>
      <c r="L86" s="53"/>
      <c r="M86" s="37"/>
      <c r="N86" s="54"/>
    </row>
    <row r="87" spans="1:14" ht="12.75">
      <c r="A87" s="183">
        <v>16</v>
      </c>
      <c r="B87" s="171" t="s">
        <v>80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37"/>
      <c r="N87" s="54"/>
    </row>
    <row r="88" spans="1:14" ht="12.75">
      <c r="A88" s="183">
        <v>17</v>
      </c>
      <c r="B88" s="171" t="s">
        <v>80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37"/>
      <c r="N88" s="54"/>
    </row>
    <row r="89" spans="1:14" ht="12.75">
      <c r="A89" s="183">
        <v>18</v>
      </c>
      <c r="B89" s="171" t="s">
        <v>80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37"/>
      <c r="N89" s="54"/>
    </row>
    <row r="90" spans="1:14" ht="12.75">
      <c r="A90" s="183">
        <v>19</v>
      </c>
      <c r="B90" s="171" t="s">
        <v>80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37"/>
      <c r="N90" s="54"/>
    </row>
    <row r="91" spans="1:14" ht="12.75">
      <c r="A91" s="183">
        <v>20</v>
      </c>
      <c r="B91" s="171" t="s">
        <v>80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37"/>
      <c r="N91" s="54"/>
    </row>
    <row r="92" spans="1:14" ht="12.75">
      <c r="A92" s="183">
        <v>21</v>
      </c>
      <c r="B92" s="171" t="s">
        <v>80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37"/>
      <c r="N92" s="54"/>
    </row>
    <row r="93" spans="1:14" ht="12.75">
      <c r="A93" s="183">
        <v>22</v>
      </c>
      <c r="B93" s="171" t="s">
        <v>80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37"/>
      <c r="N93" s="54"/>
    </row>
    <row r="94" spans="1:14" ht="12.75">
      <c r="A94" s="183">
        <v>23</v>
      </c>
      <c r="B94" s="171" t="s">
        <v>80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37"/>
      <c r="N94" s="54"/>
    </row>
    <row r="95" spans="1:14" ht="12.75">
      <c r="A95" s="183">
        <v>24</v>
      </c>
      <c r="B95" s="171" t="s">
        <v>80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37"/>
      <c r="N95" s="54"/>
    </row>
    <row r="96" spans="1:14" ht="12.75">
      <c r="A96" s="183">
        <v>25</v>
      </c>
      <c r="B96" s="171" t="s">
        <v>80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183">
        <v>26</v>
      </c>
      <c r="B97" s="171" t="s">
        <v>80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183">
        <v>27</v>
      </c>
      <c r="B98" s="171" t="s">
        <v>80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183">
        <v>28</v>
      </c>
      <c r="B99" s="171" t="s">
        <v>80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183">
        <v>29</v>
      </c>
      <c r="B100" s="171" t="s">
        <v>80</v>
      </c>
      <c r="C100" s="15"/>
      <c r="D100" s="15"/>
      <c r="E100" s="15"/>
      <c r="F100" s="15"/>
      <c r="G100" s="16"/>
      <c r="H100" s="154"/>
      <c r="I100" s="173"/>
      <c r="J100" s="225"/>
      <c r="K100" s="32"/>
      <c r="L100" s="53"/>
      <c r="M100" s="37"/>
      <c r="N100" s="54"/>
    </row>
    <row r="101" spans="1:14" ht="13.5" thickBot="1">
      <c r="A101" s="3">
        <v>30</v>
      </c>
      <c r="B101" s="177" t="s">
        <v>80</v>
      </c>
      <c r="C101" s="24"/>
      <c r="D101" s="24"/>
      <c r="E101" s="24"/>
      <c r="F101" s="24"/>
      <c r="G101" s="31"/>
      <c r="H101" s="153"/>
      <c r="I101" s="184"/>
      <c r="J101" s="271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zoomScalePageLayoutView="0" workbookViewId="0" topLeftCell="A1">
      <selection activeCell="D72" sqref="D72"/>
    </sheetView>
  </sheetViews>
  <sheetFormatPr defaultColWidth="8.8515625" defaultRowHeight="12.75"/>
  <cols>
    <col min="1" max="1" width="6.421875" style="0" customWidth="1"/>
    <col min="2" max="2" width="19.421875" style="0" customWidth="1"/>
    <col min="3" max="3" width="15.28125" style="0" customWidth="1"/>
    <col min="4" max="4" width="18.00390625" style="0" customWidth="1"/>
    <col min="5" max="6" width="12.421875" style="0" customWidth="1"/>
    <col min="7" max="7" width="11.00390625" style="0" customWidth="1"/>
    <col min="8" max="8" width="14.7109375" style="116" customWidth="1"/>
    <col min="9" max="9" width="9.8515625" style="0" customWidth="1"/>
    <col min="10" max="10" width="6.28125" style="0" bestFit="1" customWidth="1"/>
    <col min="11" max="11" width="2.140625" style="0" customWidth="1"/>
    <col min="12" max="12" width="15.7109375" style="0" bestFit="1" customWidth="1"/>
    <col min="13" max="13" width="24.00390625" style="0" bestFit="1" customWidth="1"/>
    <col min="14" max="14" width="15.8515625" style="0" bestFit="1" customWidth="1"/>
  </cols>
  <sheetData>
    <row r="1" spans="3:8" ht="12.75">
      <c r="C1" s="451" t="s">
        <v>17</v>
      </c>
      <c r="D1" s="516"/>
      <c r="E1" s="517"/>
      <c r="F1" s="517"/>
      <c r="G1" s="517"/>
      <c r="H1" s="517"/>
    </row>
    <row r="2" spans="2:12" ht="12.75">
      <c r="B2" s="6"/>
      <c r="C2" s="68" t="s">
        <v>6</v>
      </c>
      <c r="D2" s="68"/>
      <c r="G2" s="68" t="s">
        <v>37</v>
      </c>
      <c r="H2" s="118"/>
      <c r="L2" s="62"/>
    </row>
    <row r="3" spans="2:8" ht="13.5" thickBot="1">
      <c r="B3" s="6"/>
      <c r="C3" s="6"/>
      <c r="D3" s="6"/>
      <c r="G3" s="68" t="s">
        <v>36</v>
      </c>
      <c r="H3" s="118"/>
    </row>
    <row r="4" spans="1:14" ht="12.75">
      <c r="A4" s="105" t="s">
        <v>34</v>
      </c>
      <c r="B4" s="9" t="s">
        <v>24</v>
      </c>
      <c r="C4" s="9" t="s">
        <v>45</v>
      </c>
      <c r="D4" s="91" t="s">
        <v>8</v>
      </c>
      <c r="E4" s="9" t="s">
        <v>9</v>
      </c>
      <c r="F4" s="9" t="s">
        <v>38</v>
      </c>
      <c r="G4" s="9" t="s">
        <v>7</v>
      </c>
      <c r="H4" s="150" t="s">
        <v>46</v>
      </c>
      <c r="I4" s="23" t="s">
        <v>49</v>
      </c>
      <c r="J4" s="69" t="s">
        <v>3</v>
      </c>
      <c r="L4" s="46" t="s">
        <v>44</v>
      </c>
      <c r="M4" s="47" t="s">
        <v>43</v>
      </c>
      <c r="N4" s="48" t="s">
        <v>42</v>
      </c>
    </row>
    <row r="5" spans="1:14" ht="13.5" thickBot="1">
      <c r="A5" s="42"/>
      <c r="B5" s="70"/>
      <c r="C5" s="70"/>
      <c r="D5" s="70" t="s">
        <v>10</v>
      </c>
      <c r="E5" s="70"/>
      <c r="F5" s="70"/>
      <c r="G5" s="70"/>
      <c r="H5" s="179"/>
      <c r="I5" s="180" t="s">
        <v>48</v>
      </c>
      <c r="J5" s="181" t="s">
        <v>5</v>
      </c>
      <c r="K5" s="41"/>
      <c r="L5" s="57"/>
      <c r="M5" s="57"/>
      <c r="N5" s="57"/>
    </row>
    <row r="6" spans="1:14" ht="12.75">
      <c r="A6" s="1">
        <v>1</v>
      </c>
      <c r="B6" s="171" t="s">
        <v>81</v>
      </c>
      <c r="C6" s="15"/>
      <c r="D6" s="15"/>
      <c r="E6" s="15"/>
      <c r="F6" s="15"/>
      <c r="G6" s="16"/>
      <c r="H6" s="154"/>
      <c r="I6" s="173"/>
      <c r="J6" s="225">
        <f>IF(D6="",0,1)</f>
        <v>0</v>
      </c>
      <c r="K6" s="32"/>
      <c r="L6" s="51"/>
      <c r="M6" s="36"/>
      <c r="N6" s="52"/>
    </row>
    <row r="7" spans="1:14" ht="12.75">
      <c r="A7" s="2">
        <v>2</v>
      </c>
      <c r="B7" s="171" t="s">
        <v>81</v>
      </c>
      <c r="C7" s="15"/>
      <c r="D7" s="15"/>
      <c r="E7" s="15"/>
      <c r="F7" s="15"/>
      <c r="G7" s="16"/>
      <c r="H7" s="154"/>
      <c r="I7" s="173"/>
      <c r="J7" s="225"/>
      <c r="K7" s="32"/>
      <c r="L7" s="53"/>
      <c r="M7" s="37"/>
      <c r="N7" s="54"/>
    </row>
    <row r="8" spans="1:14" ht="12.75">
      <c r="A8" s="2">
        <v>3</v>
      </c>
      <c r="B8" s="171" t="s">
        <v>81</v>
      </c>
      <c r="C8" s="15"/>
      <c r="D8" s="15"/>
      <c r="E8" s="15"/>
      <c r="F8" s="15"/>
      <c r="G8" s="16"/>
      <c r="H8" s="154"/>
      <c r="I8" s="173"/>
      <c r="J8" s="225"/>
      <c r="K8" s="32"/>
      <c r="L8" s="55"/>
      <c r="M8" s="38"/>
      <c r="N8" s="54"/>
    </row>
    <row r="9" spans="1:14" ht="12.75">
      <c r="A9" s="2">
        <v>4</v>
      </c>
      <c r="B9" s="171" t="s">
        <v>81</v>
      </c>
      <c r="C9" s="15"/>
      <c r="D9" s="15"/>
      <c r="E9" s="15"/>
      <c r="F9" s="15"/>
      <c r="G9" s="16"/>
      <c r="H9" s="154"/>
      <c r="I9" s="173"/>
      <c r="J9" s="225"/>
      <c r="K9" s="32"/>
      <c r="L9" s="53"/>
      <c r="M9" s="37"/>
      <c r="N9" s="54"/>
    </row>
    <row r="10" spans="1:14" ht="12.75">
      <c r="A10" s="2">
        <v>5</v>
      </c>
      <c r="B10" s="171" t="s">
        <v>81</v>
      </c>
      <c r="C10" s="15"/>
      <c r="D10" s="15"/>
      <c r="E10" s="15"/>
      <c r="F10" s="15"/>
      <c r="G10" s="16"/>
      <c r="H10" s="154"/>
      <c r="I10" s="173"/>
      <c r="J10" s="225"/>
      <c r="K10" s="32"/>
      <c r="L10" s="53"/>
      <c r="M10" s="37"/>
      <c r="N10" s="54"/>
    </row>
    <row r="11" spans="1:14" ht="12.75">
      <c r="A11" s="2">
        <v>6</v>
      </c>
      <c r="B11" s="171" t="s">
        <v>81</v>
      </c>
      <c r="C11" s="15"/>
      <c r="D11" s="15"/>
      <c r="E11" s="15"/>
      <c r="F11" s="15"/>
      <c r="G11" s="16"/>
      <c r="H11" s="154"/>
      <c r="I11" s="173"/>
      <c r="J11" s="225"/>
      <c r="K11" s="32"/>
      <c r="L11" s="53"/>
      <c r="M11" s="175"/>
      <c r="N11" s="54"/>
    </row>
    <row r="12" spans="1:14" ht="12.75">
      <c r="A12" s="2">
        <v>7</v>
      </c>
      <c r="B12" s="171" t="s">
        <v>81</v>
      </c>
      <c r="C12" s="15"/>
      <c r="D12" s="15"/>
      <c r="E12" s="15"/>
      <c r="F12" s="15"/>
      <c r="G12" s="16"/>
      <c r="H12" s="154"/>
      <c r="I12" s="173"/>
      <c r="J12" s="225"/>
      <c r="K12" s="32"/>
      <c r="L12" s="53"/>
      <c r="M12" s="175"/>
      <c r="N12" s="54"/>
    </row>
    <row r="13" spans="1:14" ht="12.75">
      <c r="A13" s="2">
        <v>8</v>
      </c>
      <c r="B13" s="171" t="s">
        <v>81</v>
      </c>
      <c r="C13" s="15"/>
      <c r="D13" s="15"/>
      <c r="E13" s="15"/>
      <c r="F13" s="15"/>
      <c r="G13" s="16"/>
      <c r="H13" s="154"/>
      <c r="I13" s="173"/>
      <c r="J13" s="225"/>
      <c r="K13" s="32"/>
      <c r="L13" s="53"/>
      <c r="M13" s="175"/>
      <c r="N13" s="54"/>
    </row>
    <row r="14" spans="1:14" ht="12.75">
      <c r="A14" s="2">
        <v>9</v>
      </c>
      <c r="B14" s="171" t="s">
        <v>81</v>
      </c>
      <c r="C14" s="15"/>
      <c r="D14" s="15"/>
      <c r="E14" s="15"/>
      <c r="F14" s="15"/>
      <c r="G14" s="16"/>
      <c r="H14" s="154"/>
      <c r="I14" s="173"/>
      <c r="J14" s="225"/>
      <c r="K14" s="32"/>
      <c r="L14" s="53"/>
      <c r="M14" s="175"/>
      <c r="N14" s="54"/>
    </row>
    <row r="15" spans="1:14" ht="12.75">
      <c r="A15" s="2">
        <v>10</v>
      </c>
      <c r="B15" s="171" t="s">
        <v>81</v>
      </c>
      <c r="C15" s="15"/>
      <c r="D15" s="15"/>
      <c r="E15" s="15"/>
      <c r="F15" s="15"/>
      <c r="G15" s="16"/>
      <c r="H15" s="154"/>
      <c r="I15" s="173"/>
      <c r="J15" s="225"/>
      <c r="K15" s="32"/>
      <c r="L15" s="53"/>
      <c r="M15" s="175"/>
      <c r="N15" s="54"/>
    </row>
    <row r="16" spans="1:14" ht="12.75">
      <c r="A16" s="2">
        <v>11</v>
      </c>
      <c r="B16" s="171" t="s">
        <v>81</v>
      </c>
      <c r="C16" s="15"/>
      <c r="D16" s="15"/>
      <c r="E16" s="15"/>
      <c r="F16" s="15"/>
      <c r="G16" s="16"/>
      <c r="H16" s="185"/>
      <c r="I16" s="173"/>
      <c r="J16" s="225"/>
      <c r="K16" s="32"/>
      <c r="L16" s="53"/>
      <c r="M16" s="175"/>
      <c r="N16" s="54"/>
    </row>
    <row r="17" spans="1:14" ht="12.75">
      <c r="A17" s="2">
        <v>12</v>
      </c>
      <c r="B17" s="171" t="s">
        <v>81</v>
      </c>
      <c r="C17" s="15"/>
      <c r="D17" s="14"/>
      <c r="E17" s="15"/>
      <c r="F17" s="15"/>
      <c r="G17" s="16"/>
      <c r="H17" s="185"/>
      <c r="I17" s="173"/>
      <c r="J17" s="225"/>
      <c r="K17" s="32"/>
      <c r="L17" s="53"/>
      <c r="M17" s="175"/>
      <c r="N17" s="54"/>
    </row>
    <row r="18" spans="1:14" ht="12.75">
      <c r="A18" s="2">
        <v>13</v>
      </c>
      <c r="B18" s="171" t="s">
        <v>81</v>
      </c>
      <c r="C18" s="15"/>
      <c r="D18" s="15"/>
      <c r="E18" s="15"/>
      <c r="F18" s="15"/>
      <c r="G18" s="16"/>
      <c r="H18" s="154"/>
      <c r="I18" s="173"/>
      <c r="J18" s="225"/>
      <c r="K18" s="32"/>
      <c r="L18" s="53"/>
      <c r="M18" s="175"/>
      <c r="N18" s="54"/>
    </row>
    <row r="19" spans="1:14" ht="12.75">
      <c r="A19" s="2">
        <v>14</v>
      </c>
      <c r="B19" s="171" t="s">
        <v>81</v>
      </c>
      <c r="C19" s="15"/>
      <c r="D19" s="15"/>
      <c r="E19" s="15"/>
      <c r="F19" s="15"/>
      <c r="G19" s="16"/>
      <c r="H19" s="154"/>
      <c r="I19" s="173"/>
      <c r="J19" s="225"/>
      <c r="K19" s="32"/>
      <c r="L19" s="53"/>
      <c r="M19" s="175"/>
      <c r="N19" s="54"/>
    </row>
    <row r="20" spans="1:14" ht="12.75">
      <c r="A20" s="2">
        <v>15</v>
      </c>
      <c r="B20" s="171" t="s">
        <v>81</v>
      </c>
      <c r="C20" s="15"/>
      <c r="D20" s="15"/>
      <c r="E20" s="15"/>
      <c r="F20" s="15"/>
      <c r="G20" s="16"/>
      <c r="H20" s="154"/>
      <c r="I20" s="173"/>
      <c r="J20" s="225"/>
      <c r="K20" s="32"/>
      <c r="L20" s="53"/>
      <c r="M20" s="175"/>
      <c r="N20" s="54"/>
    </row>
    <row r="21" spans="1:14" ht="12.75">
      <c r="A21" s="2">
        <v>16</v>
      </c>
      <c r="B21" s="171" t="s">
        <v>81</v>
      </c>
      <c r="C21" s="15"/>
      <c r="D21" s="15"/>
      <c r="E21" s="15"/>
      <c r="F21" s="15"/>
      <c r="G21" s="16"/>
      <c r="H21" s="154"/>
      <c r="I21" s="173"/>
      <c r="J21" s="225"/>
      <c r="K21" s="32"/>
      <c r="L21" s="53"/>
      <c r="M21" s="175"/>
      <c r="N21" s="54"/>
    </row>
    <row r="22" spans="1:14" ht="12.75">
      <c r="A22" s="2">
        <v>17</v>
      </c>
      <c r="B22" s="171" t="s">
        <v>81</v>
      </c>
      <c r="C22" s="15"/>
      <c r="D22" s="15"/>
      <c r="E22" s="15"/>
      <c r="F22" s="15"/>
      <c r="G22" s="16"/>
      <c r="H22" s="154"/>
      <c r="I22" s="173"/>
      <c r="J22" s="225"/>
      <c r="K22" s="32"/>
      <c r="L22" s="53"/>
      <c r="M22" s="175"/>
      <c r="N22" s="54"/>
    </row>
    <row r="23" spans="1:14" ht="12.75">
      <c r="A23" s="2">
        <v>18</v>
      </c>
      <c r="B23" s="171" t="s">
        <v>81</v>
      </c>
      <c r="C23" s="15"/>
      <c r="D23" s="15"/>
      <c r="E23" s="15"/>
      <c r="F23" s="15"/>
      <c r="G23" s="16"/>
      <c r="H23" s="154"/>
      <c r="I23" s="173"/>
      <c r="J23" s="225"/>
      <c r="K23" s="32"/>
      <c r="L23" s="53"/>
      <c r="M23" s="175"/>
      <c r="N23" s="54"/>
    </row>
    <row r="24" spans="1:14" ht="12.75">
      <c r="A24" s="2">
        <v>19</v>
      </c>
      <c r="B24" s="171" t="s">
        <v>81</v>
      </c>
      <c r="C24" s="15"/>
      <c r="D24" s="15"/>
      <c r="E24" s="15"/>
      <c r="F24" s="15"/>
      <c r="G24" s="16"/>
      <c r="H24" s="154"/>
      <c r="I24" s="173"/>
      <c r="J24" s="225"/>
      <c r="K24" s="32"/>
      <c r="L24" s="53"/>
      <c r="M24" s="175"/>
      <c r="N24" s="54"/>
    </row>
    <row r="25" spans="1:14" ht="12.75">
      <c r="A25" s="2">
        <v>20</v>
      </c>
      <c r="B25" s="171" t="s">
        <v>81</v>
      </c>
      <c r="C25" s="15"/>
      <c r="D25" s="15"/>
      <c r="E25" s="15"/>
      <c r="F25" s="15"/>
      <c r="G25" s="16"/>
      <c r="H25" s="154"/>
      <c r="I25" s="173"/>
      <c r="J25" s="225"/>
      <c r="K25" s="32"/>
      <c r="L25" s="53"/>
      <c r="M25" s="175"/>
      <c r="N25" s="54"/>
    </row>
    <row r="26" spans="1:14" ht="12.75">
      <c r="A26" s="2">
        <v>21</v>
      </c>
      <c r="B26" s="171" t="s">
        <v>81</v>
      </c>
      <c r="C26" s="15"/>
      <c r="D26" s="15"/>
      <c r="E26" s="15"/>
      <c r="F26" s="15"/>
      <c r="G26" s="16"/>
      <c r="H26" s="154"/>
      <c r="I26" s="173"/>
      <c r="J26" s="225"/>
      <c r="K26" s="32"/>
      <c r="L26" s="53"/>
      <c r="M26" s="175"/>
      <c r="N26" s="54"/>
    </row>
    <row r="27" spans="1:14" ht="12.75">
      <c r="A27" s="2">
        <v>22</v>
      </c>
      <c r="B27" s="171" t="s">
        <v>81</v>
      </c>
      <c r="C27" s="15"/>
      <c r="D27" s="15"/>
      <c r="E27" s="15"/>
      <c r="F27" s="15"/>
      <c r="G27" s="16"/>
      <c r="H27" s="154"/>
      <c r="I27" s="173"/>
      <c r="J27" s="225"/>
      <c r="K27" s="32"/>
      <c r="L27" s="53"/>
      <c r="M27" s="175"/>
      <c r="N27" s="54"/>
    </row>
    <row r="28" spans="1:14" ht="12.75">
      <c r="A28" s="2">
        <v>23</v>
      </c>
      <c r="B28" s="171" t="s">
        <v>81</v>
      </c>
      <c r="C28" s="15"/>
      <c r="D28" s="15"/>
      <c r="E28" s="15"/>
      <c r="F28" s="15"/>
      <c r="G28" s="16"/>
      <c r="H28" s="154"/>
      <c r="I28" s="173"/>
      <c r="J28" s="225"/>
      <c r="K28" s="32"/>
      <c r="L28" s="53"/>
      <c r="M28" s="175"/>
      <c r="N28" s="54"/>
    </row>
    <row r="29" spans="1:14" ht="12.75">
      <c r="A29" s="2">
        <v>24</v>
      </c>
      <c r="B29" s="171" t="s">
        <v>81</v>
      </c>
      <c r="C29" s="15"/>
      <c r="D29" s="15"/>
      <c r="E29" s="15"/>
      <c r="F29" s="15"/>
      <c r="G29" s="16"/>
      <c r="H29" s="154"/>
      <c r="I29" s="173"/>
      <c r="J29" s="225"/>
      <c r="K29" s="32"/>
      <c r="L29" s="87"/>
      <c r="M29" s="175"/>
      <c r="N29" s="54"/>
    </row>
    <row r="30" spans="1:14" ht="12.75">
      <c r="A30" s="2">
        <v>25</v>
      </c>
      <c r="B30" s="171" t="s">
        <v>81</v>
      </c>
      <c r="C30" s="15"/>
      <c r="D30" s="15"/>
      <c r="E30" s="15"/>
      <c r="F30" s="15"/>
      <c r="G30" s="16"/>
      <c r="H30" s="154"/>
      <c r="I30" s="173"/>
      <c r="J30" s="225"/>
      <c r="K30" s="32"/>
      <c r="L30" s="53"/>
      <c r="M30" s="37"/>
      <c r="N30" s="54"/>
    </row>
    <row r="31" spans="1:14" ht="12.75">
      <c r="A31" s="2">
        <v>26</v>
      </c>
      <c r="B31" s="171" t="s">
        <v>81</v>
      </c>
      <c r="C31" s="15"/>
      <c r="D31" s="15"/>
      <c r="E31" s="15"/>
      <c r="F31" s="15"/>
      <c r="G31" s="16"/>
      <c r="H31" s="154"/>
      <c r="I31" s="173"/>
      <c r="J31" s="225"/>
      <c r="K31" s="32"/>
      <c r="L31" s="53"/>
      <c r="M31" s="37"/>
      <c r="N31" s="54"/>
    </row>
    <row r="32" spans="1:14" ht="12.75">
      <c r="A32" s="2">
        <v>27</v>
      </c>
      <c r="B32" s="171" t="s">
        <v>81</v>
      </c>
      <c r="C32" s="15"/>
      <c r="D32" s="15"/>
      <c r="E32" s="15"/>
      <c r="F32" s="15"/>
      <c r="G32" s="16"/>
      <c r="H32" s="154"/>
      <c r="I32" s="173"/>
      <c r="J32" s="225"/>
      <c r="K32" s="32"/>
      <c r="L32" s="53"/>
      <c r="M32" s="37"/>
      <c r="N32" s="54"/>
    </row>
    <row r="33" spans="1:14" ht="12.75">
      <c r="A33" s="2">
        <v>28</v>
      </c>
      <c r="B33" s="171" t="s">
        <v>81</v>
      </c>
      <c r="C33" s="15"/>
      <c r="D33" s="15"/>
      <c r="E33" s="15"/>
      <c r="F33" s="15"/>
      <c r="G33" s="16"/>
      <c r="H33" s="154"/>
      <c r="I33" s="173"/>
      <c r="J33" s="225"/>
      <c r="K33" s="32"/>
      <c r="L33" s="53"/>
      <c r="M33" s="37"/>
      <c r="N33" s="54"/>
    </row>
    <row r="34" spans="1:14" ht="12.75">
      <c r="A34" s="2">
        <v>29</v>
      </c>
      <c r="B34" s="171" t="s">
        <v>81</v>
      </c>
      <c r="C34" s="15"/>
      <c r="D34" s="15"/>
      <c r="E34" s="15"/>
      <c r="F34" s="15"/>
      <c r="G34" s="16"/>
      <c r="H34" s="154"/>
      <c r="I34" s="173"/>
      <c r="J34" s="225"/>
      <c r="K34" s="32"/>
      <c r="L34" s="53"/>
      <c r="M34" s="37"/>
      <c r="N34" s="54"/>
    </row>
    <row r="35" spans="1:14" ht="13.5" thickBot="1">
      <c r="A35" s="3">
        <v>30</v>
      </c>
      <c r="B35" s="177" t="s">
        <v>81</v>
      </c>
      <c r="C35" s="24"/>
      <c r="D35" s="24"/>
      <c r="E35" s="24"/>
      <c r="F35" s="24"/>
      <c r="G35" s="31"/>
      <c r="H35" s="153"/>
      <c r="I35" s="184"/>
      <c r="J35" s="226"/>
      <c r="K35" s="32"/>
      <c r="L35" s="49"/>
      <c r="M35" s="39"/>
      <c r="N35" s="50"/>
    </row>
    <row r="36" ht="13.5" thickBot="1"/>
    <row r="37" spans="1:14" ht="12.75">
      <c r="A37" s="105" t="s">
        <v>34</v>
      </c>
      <c r="B37" s="9" t="s">
        <v>24</v>
      </c>
      <c r="C37" s="9" t="s">
        <v>45</v>
      </c>
      <c r="D37" s="91" t="s">
        <v>8</v>
      </c>
      <c r="E37" s="9" t="s">
        <v>9</v>
      </c>
      <c r="F37" s="9" t="s">
        <v>38</v>
      </c>
      <c r="G37" s="9" t="s">
        <v>7</v>
      </c>
      <c r="H37" s="150" t="s">
        <v>46</v>
      </c>
      <c r="I37" s="23" t="s">
        <v>49</v>
      </c>
      <c r="J37" s="69" t="s">
        <v>3</v>
      </c>
      <c r="L37" s="46" t="s">
        <v>44</v>
      </c>
      <c r="M37" s="47" t="s">
        <v>43</v>
      </c>
      <c r="N37" s="48" t="s">
        <v>42</v>
      </c>
    </row>
    <row r="38" spans="1:14" ht="13.5" thickBot="1">
      <c r="A38" s="42"/>
      <c r="B38" s="70"/>
      <c r="C38" s="70"/>
      <c r="D38" s="70" t="s">
        <v>10</v>
      </c>
      <c r="E38" s="70"/>
      <c r="F38" s="70"/>
      <c r="G38" s="70"/>
      <c r="H38" s="179"/>
      <c r="I38" s="180" t="s">
        <v>48</v>
      </c>
      <c r="J38" s="181" t="s">
        <v>5</v>
      </c>
      <c r="K38" s="41"/>
      <c r="L38" s="57"/>
      <c r="M38" s="57"/>
      <c r="N38" s="57"/>
    </row>
    <row r="39" spans="1:14" ht="12.75">
      <c r="A39" s="1">
        <v>1</v>
      </c>
      <c r="B39" s="171" t="s">
        <v>82</v>
      </c>
      <c r="C39" s="15"/>
      <c r="D39" s="15"/>
      <c r="E39" s="15"/>
      <c r="F39" s="15"/>
      <c r="G39" s="16"/>
      <c r="H39" s="154"/>
      <c r="I39" s="173"/>
      <c r="J39" s="225">
        <f>IF(D39="",0,1)</f>
        <v>0</v>
      </c>
      <c r="K39" s="32"/>
      <c r="L39" s="51"/>
      <c r="M39" s="36"/>
      <c r="N39" s="52"/>
    </row>
    <row r="40" spans="1:14" ht="12.75">
      <c r="A40" s="2">
        <v>2</v>
      </c>
      <c r="B40" s="171" t="s">
        <v>82</v>
      </c>
      <c r="C40" s="15"/>
      <c r="D40" s="15"/>
      <c r="E40" s="15"/>
      <c r="F40" s="15"/>
      <c r="G40" s="16"/>
      <c r="H40" s="154"/>
      <c r="I40" s="173"/>
      <c r="J40" s="225"/>
      <c r="K40" s="32"/>
      <c r="L40" s="53"/>
      <c r="M40" s="37"/>
      <c r="N40" s="54"/>
    </row>
    <row r="41" spans="1:14" ht="12.75">
      <c r="A41" s="2">
        <v>3</v>
      </c>
      <c r="B41" s="171" t="s">
        <v>82</v>
      </c>
      <c r="C41" s="15"/>
      <c r="D41" s="15"/>
      <c r="E41" s="15"/>
      <c r="F41" s="15"/>
      <c r="G41" s="16"/>
      <c r="H41" s="154"/>
      <c r="I41" s="173"/>
      <c r="J41" s="225"/>
      <c r="K41" s="32"/>
      <c r="L41" s="55"/>
      <c r="M41" s="38"/>
      <c r="N41" s="54"/>
    </row>
    <row r="42" spans="1:14" ht="12.75">
      <c r="A42" s="2">
        <v>4</v>
      </c>
      <c r="B42" s="171" t="s">
        <v>82</v>
      </c>
      <c r="C42" s="15"/>
      <c r="D42" s="15"/>
      <c r="E42" s="15"/>
      <c r="F42" s="15"/>
      <c r="G42" s="16"/>
      <c r="H42" s="154"/>
      <c r="I42" s="173"/>
      <c r="J42" s="225"/>
      <c r="K42" s="32"/>
      <c r="L42" s="53"/>
      <c r="M42" s="37"/>
      <c r="N42" s="54"/>
    </row>
    <row r="43" spans="1:14" ht="12.75">
      <c r="A43" s="2">
        <v>5</v>
      </c>
      <c r="B43" s="171" t="s">
        <v>82</v>
      </c>
      <c r="C43" s="15"/>
      <c r="D43" s="15"/>
      <c r="E43" s="15"/>
      <c r="F43" s="15"/>
      <c r="G43" s="16"/>
      <c r="H43" s="154"/>
      <c r="I43" s="173"/>
      <c r="J43" s="225"/>
      <c r="K43" s="32"/>
      <c r="L43" s="53"/>
      <c r="M43" s="37"/>
      <c r="N43" s="54"/>
    </row>
    <row r="44" spans="1:14" ht="12.75">
      <c r="A44" s="2">
        <v>6</v>
      </c>
      <c r="B44" s="171" t="s">
        <v>82</v>
      </c>
      <c r="C44" s="15"/>
      <c r="D44" s="15"/>
      <c r="E44" s="15"/>
      <c r="F44" s="15"/>
      <c r="G44" s="16"/>
      <c r="H44" s="154"/>
      <c r="I44" s="173"/>
      <c r="J44" s="225"/>
      <c r="K44" s="32"/>
      <c r="L44" s="53"/>
      <c r="M44" s="175"/>
      <c r="N44" s="54"/>
    </row>
    <row r="45" spans="1:14" ht="12.75">
      <c r="A45" s="2">
        <v>7</v>
      </c>
      <c r="B45" s="171" t="s">
        <v>82</v>
      </c>
      <c r="C45" s="15"/>
      <c r="D45" s="15"/>
      <c r="E45" s="15"/>
      <c r="F45" s="15"/>
      <c r="G45" s="16"/>
      <c r="H45" s="154"/>
      <c r="I45" s="173"/>
      <c r="J45" s="225"/>
      <c r="K45" s="32"/>
      <c r="L45" s="53"/>
      <c r="M45" s="175"/>
      <c r="N45" s="54"/>
    </row>
    <row r="46" spans="1:14" ht="12.75">
      <c r="A46" s="2">
        <v>8</v>
      </c>
      <c r="B46" s="171" t="s">
        <v>82</v>
      </c>
      <c r="C46" s="15"/>
      <c r="D46" s="15"/>
      <c r="E46" s="15"/>
      <c r="F46" s="15"/>
      <c r="G46" s="16"/>
      <c r="H46" s="154"/>
      <c r="I46" s="173"/>
      <c r="J46" s="225"/>
      <c r="K46" s="32"/>
      <c r="L46" s="53"/>
      <c r="M46" s="175"/>
      <c r="N46" s="54"/>
    </row>
    <row r="47" spans="1:14" ht="12.75">
      <c r="A47" s="2">
        <v>9</v>
      </c>
      <c r="B47" s="171" t="s">
        <v>82</v>
      </c>
      <c r="C47" s="15"/>
      <c r="D47" s="15"/>
      <c r="E47" s="15"/>
      <c r="F47" s="15"/>
      <c r="G47" s="16"/>
      <c r="H47" s="154"/>
      <c r="I47" s="173"/>
      <c r="J47" s="225"/>
      <c r="K47" s="32"/>
      <c r="L47" s="53"/>
      <c r="M47" s="175"/>
      <c r="N47" s="54"/>
    </row>
    <row r="48" spans="1:14" ht="12.75">
      <c r="A48" s="2">
        <v>10</v>
      </c>
      <c r="B48" s="171" t="s">
        <v>82</v>
      </c>
      <c r="C48" s="15"/>
      <c r="D48" s="15"/>
      <c r="E48" s="15"/>
      <c r="F48" s="15"/>
      <c r="G48" s="16"/>
      <c r="H48" s="154"/>
      <c r="I48" s="173"/>
      <c r="J48" s="225"/>
      <c r="K48" s="32"/>
      <c r="L48" s="53"/>
      <c r="M48" s="175"/>
      <c r="N48" s="54"/>
    </row>
    <row r="49" spans="1:14" ht="12.75">
      <c r="A49" s="2">
        <v>11</v>
      </c>
      <c r="B49" s="171" t="s">
        <v>82</v>
      </c>
      <c r="C49" s="15"/>
      <c r="D49" s="15"/>
      <c r="E49" s="15"/>
      <c r="F49" s="15"/>
      <c r="G49" s="16"/>
      <c r="H49" s="185"/>
      <c r="I49" s="173"/>
      <c r="J49" s="225"/>
      <c r="K49" s="32"/>
      <c r="L49" s="53"/>
      <c r="M49" s="175"/>
      <c r="N49" s="54"/>
    </row>
    <row r="50" spans="1:14" ht="12.75">
      <c r="A50" s="2">
        <v>12</v>
      </c>
      <c r="B50" s="171" t="s">
        <v>82</v>
      </c>
      <c r="C50" s="15"/>
      <c r="D50" s="14"/>
      <c r="E50" s="15"/>
      <c r="F50" s="15"/>
      <c r="G50" s="16"/>
      <c r="H50" s="185"/>
      <c r="I50" s="173"/>
      <c r="J50" s="225"/>
      <c r="K50" s="32"/>
      <c r="L50" s="53"/>
      <c r="M50" s="175"/>
      <c r="N50" s="54"/>
    </row>
    <row r="51" spans="1:14" ht="12.75">
      <c r="A51" s="2">
        <v>13</v>
      </c>
      <c r="B51" s="171" t="s">
        <v>82</v>
      </c>
      <c r="C51" s="15"/>
      <c r="D51" s="15"/>
      <c r="E51" s="15"/>
      <c r="F51" s="15"/>
      <c r="G51" s="16"/>
      <c r="H51" s="154"/>
      <c r="I51" s="173"/>
      <c r="J51" s="225"/>
      <c r="K51" s="32"/>
      <c r="L51" s="53"/>
      <c r="M51" s="175"/>
      <c r="N51" s="54"/>
    </row>
    <row r="52" spans="1:14" ht="12.75">
      <c r="A52" s="2">
        <v>14</v>
      </c>
      <c r="B52" s="171" t="s">
        <v>82</v>
      </c>
      <c r="C52" s="15"/>
      <c r="D52" s="15"/>
      <c r="E52" s="15"/>
      <c r="F52" s="15"/>
      <c r="G52" s="16"/>
      <c r="H52" s="154"/>
      <c r="I52" s="173"/>
      <c r="J52" s="225"/>
      <c r="K52" s="32"/>
      <c r="L52" s="53"/>
      <c r="M52" s="175"/>
      <c r="N52" s="54"/>
    </row>
    <row r="53" spans="1:14" ht="12.75">
      <c r="A53" s="2">
        <v>15</v>
      </c>
      <c r="B53" s="171" t="s">
        <v>82</v>
      </c>
      <c r="C53" s="15"/>
      <c r="D53" s="15"/>
      <c r="E53" s="15"/>
      <c r="F53" s="15"/>
      <c r="G53" s="16"/>
      <c r="H53" s="154"/>
      <c r="I53" s="173"/>
      <c r="J53" s="225"/>
      <c r="K53" s="32"/>
      <c r="L53" s="53"/>
      <c r="M53" s="175"/>
      <c r="N53" s="54"/>
    </row>
    <row r="54" spans="1:14" ht="12.75">
      <c r="A54" s="2">
        <v>16</v>
      </c>
      <c r="B54" s="171" t="s">
        <v>82</v>
      </c>
      <c r="C54" s="15"/>
      <c r="D54" s="15"/>
      <c r="E54" s="15"/>
      <c r="F54" s="15"/>
      <c r="G54" s="16"/>
      <c r="H54" s="154"/>
      <c r="I54" s="173"/>
      <c r="J54" s="225"/>
      <c r="K54" s="32"/>
      <c r="L54" s="53"/>
      <c r="M54" s="175"/>
      <c r="N54" s="54"/>
    </row>
    <row r="55" spans="1:14" ht="12.75">
      <c r="A55" s="2">
        <v>17</v>
      </c>
      <c r="B55" s="171" t="s">
        <v>82</v>
      </c>
      <c r="C55" s="15"/>
      <c r="D55" s="15"/>
      <c r="E55" s="15"/>
      <c r="F55" s="15"/>
      <c r="G55" s="16"/>
      <c r="H55" s="154"/>
      <c r="I55" s="173"/>
      <c r="J55" s="225"/>
      <c r="K55" s="32"/>
      <c r="L55" s="53"/>
      <c r="M55" s="175"/>
      <c r="N55" s="54"/>
    </row>
    <row r="56" spans="1:14" ht="12.75">
      <c r="A56" s="2">
        <v>18</v>
      </c>
      <c r="B56" s="171" t="s">
        <v>82</v>
      </c>
      <c r="C56" s="15"/>
      <c r="D56" s="15"/>
      <c r="E56" s="15"/>
      <c r="F56" s="15"/>
      <c r="G56" s="16"/>
      <c r="H56" s="154"/>
      <c r="I56" s="173"/>
      <c r="J56" s="225"/>
      <c r="K56" s="32"/>
      <c r="L56" s="53"/>
      <c r="M56" s="175"/>
      <c r="N56" s="54"/>
    </row>
    <row r="57" spans="1:14" ht="12.75">
      <c r="A57" s="2">
        <v>19</v>
      </c>
      <c r="B57" s="171" t="s">
        <v>82</v>
      </c>
      <c r="C57" s="15"/>
      <c r="D57" s="15"/>
      <c r="E57" s="15"/>
      <c r="F57" s="15"/>
      <c r="G57" s="16"/>
      <c r="H57" s="154"/>
      <c r="I57" s="173"/>
      <c r="J57" s="225"/>
      <c r="K57" s="32"/>
      <c r="L57" s="53"/>
      <c r="M57" s="175"/>
      <c r="N57" s="54"/>
    </row>
    <row r="58" spans="1:14" ht="12.75">
      <c r="A58" s="2">
        <v>20</v>
      </c>
      <c r="B58" s="171" t="s">
        <v>82</v>
      </c>
      <c r="C58" s="15"/>
      <c r="D58" s="15"/>
      <c r="E58" s="15"/>
      <c r="F58" s="15"/>
      <c r="G58" s="16"/>
      <c r="H58" s="154"/>
      <c r="I58" s="173"/>
      <c r="J58" s="225"/>
      <c r="K58" s="32"/>
      <c r="L58" s="53"/>
      <c r="M58" s="175"/>
      <c r="N58" s="54"/>
    </row>
    <row r="59" spans="1:14" ht="12.75">
      <c r="A59" s="2">
        <v>21</v>
      </c>
      <c r="B59" s="171" t="s">
        <v>82</v>
      </c>
      <c r="C59" s="15"/>
      <c r="D59" s="15"/>
      <c r="E59" s="15"/>
      <c r="F59" s="15"/>
      <c r="G59" s="16"/>
      <c r="H59" s="154"/>
      <c r="I59" s="173"/>
      <c r="J59" s="225"/>
      <c r="K59" s="32"/>
      <c r="L59" s="53"/>
      <c r="M59" s="175"/>
      <c r="N59" s="54"/>
    </row>
    <row r="60" spans="1:14" ht="12.75">
      <c r="A60" s="2">
        <v>22</v>
      </c>
      <c r="B60" s="171" t="s">
        <v>82</v>
      </c>
      <c r="C60" s="15"/>
      <c r="D60" s="15"/>
      <c r="E60" s="15"/>
      <c r="F60" s="15"/>
      <c r="G60" s="16"/>
      <c r="H60" s="154"/>
      <c r="I60" s="173"/>
      <c r="J60" s="225"/>
      <c r="K60" s="32"/>
      <c r="L60" s="53"/>
      <c r="M60" s="175"/>
      <c r="N60" s="54"/>
    </row>
    <row r="61" spans="1:14" ht="12.75">
      <c r="A61" s="2">
        <v>23</v>
      </c>
      <c r="B61" s="171" t="s">
        <v>82</v>
      </c>
      <c r="C61" s="15"/>
      <c r="D61" s="15"/>
      <c r="E61" s="15"/>
      <c r="F61" s="15"/>
      <c r="G61" s="16"/>
      <c r="H61" s="154"/>
      <c r="I61" s="173"/>
      <c r="J61" s="225"/>
      <c r="K61" s="32"/>
      <c r="L61" s="53"/>
      <c r="M61" s="175"/>
      <c r="N61" s="54"/>
    </row>
    <row r="62" spans="1:14" ht="12.75">
      <c r="A62" s="2">
        <v>24</v>
      </c>
      <c r="B62" s="171" t="s">
        <v>82</v>
      </c>
      <c r="C62" s="15"/>
      <c r="D62" s="15"/>
      <c r="E62" s="15"/>
      <c r="F62" s="15"/>
      <c r="G62" s="16"/>
      <c r="H62" s="154"/>
      <c r="I62" s="173"/>
      <c r="J62" s="225"/>
      <c r="K62" s="32"/>
      <c r="L62" s="87"/>
      <c r="M62" s="175"/>
      <c r="N62" s="54"/>
    </row>
    <row r="63" spans="1:14" ht="12.75">
      <c r="A63" s="2">
        <v>25</v>
      </c>
      <c r="B63" s="171" t="s">
        <v>82</v>
      </c>
      <c r="C63" s="15"/>
      <c r="D63" s="15"/>
      <c r="E63" s="15"/>
      <c r="F63" s="15"/>
      <c r="G63" s="16"/>
      <c r="H63" s="154"/>
      <c r="I63" s="173"/>
      <c r="J63" s="225"/>
      <c r="K63" s="32"/>
      <c r="L63" s="53"/>
      <c r="M63" s="37"/>
      <c r="N63" s="54"/>
    </row>
    <row r="64" spans="1:14" ht="12.75">
      <c r="A64" s="2">
        <v>26</v>
      </c>
      <c r="B64" s="171" t="s">
        <v>82</v>
      </c>
      <c r="C64" s="15"/>
      <c r="D64" s="15"/>
      <c r="E64" s="15"/>
      <c r="F64" s="15"/>
      <c r="G64" s="16"/>
      <c r="H64" s="154"/>
      <c r="I64" s="173"/>
      <c r="J64" s="225"/>
      <c r="K64" s="32"/>
      <c r="L64" s="53"/>
      <c r="M64" s="37"/>
      <c r="N64" s="54"/>
    </row>
    <row r="65" spans="1:14" ht="12.75">
      <c r="A65" s="2">
        <v>27</v>
      </c>
      <c r="B65" s="171" t="s">
        <v>82</v>
      </c>
      <c r="C65" s="15"/>
      <c r="D65" s="15"/>
      <c r="E65" s="15"/>
      <c r="F65" s="15"/>
      <c r="G65" s="16"/>
      <c r="H65" s="154"/>
      <c r="I65" s="173"/>
      <c r="J65" s="225"/>
      <c r="K65" s="32"/>
      <c r="L65" s="53"/>
      <c r="M65" s="37"/>
      <c r="N65" s="54"/>
    </row>
    <row r="66" spans="1:14" ht="12.75">
      <c r="A66" s="2">
        <v>28</v>
      </c>
      <c r="B66" s="171" t="s">
        <v>82</v>
      </c>
      <c r="C66" s="15"/>
      <c r="D66" s="15"/>
      <c r="E66" s="15"/>
      <c r="F66" s="15"/>
      <c r="G66" s="16"/>
      <c r="H66" s="154"/>
      <c r="I66" s="173"/>
      <c r="J66" s="225"/>
      <c r="K66" s="32"/>
      <c r="L66" s="53"/>
      <c r="M66" s="37"/>
      <c r="N66" s="54"/>
    </row>
    <row r="67" spans="1:14" ht="12.75">
      <c r="A67" s="2">
        <v>29</v>
      </c>
      <c r="B67" s="171" t="s">
        <v>82</v>
      </c>
      <c r="C67" s="15"/>
      <c r="D67" s="15"/>
      <c r="E67" s="15"/>
      <c r="F67" s="15"/>
      <c r="G67" s="16"/>
      <c r="H67" s="154"/>
      <c r="I67" s="173"/>
      <c r="J67" s="225"/>
      <c r="K67" s="32"/>
      <c r="L67" s="53"/>
      <c r="M67" s="37"/>
      <c r="N67" s="54"/>
    </row>
    <row r="68" spans="1:14" ht="13.5" thickBot="1">
      <c r="A68" s="3">
        <v>30</v>
      </c>
      <c r="B68" s="177" t="s">
        <v>82</v>
      </c>
      <c r="C68" s="24"/>
      <c r="D68" s="24"/>
      <c r="E68" s="24"/>
      <c r="F68" s="24"/>
      <c r="G68" s="31"/>
      <c r="H68" s="153"/>
      <c r="I68" s="184"/>
      <c r="J68" s="226"/>
      <c r="K68" s="32"/>
      <c r="L68" s="49"/>
      <c r="M68" s="39"/>
      <c r="N68" s="50"/>
    </row>
    <row r="69" ht="13.5" thickBot="1"/>
    <row r="70" spans="1:14" ht="12.75">
      <c r="A70" s="105" t="s">
        <v>34</v>
      </c>
      <c r="B70" s="9" t="s">
        <v>24</v>
      </c>
      <c r="C70" s="9" t="s">
        <v>45</v>
      </c>
      <c r="D70" s="91" t="s">
        <v>8</v>
      </c>
      <c r="E70" s="9" t="s">
        <v>9</v>
      </c>
      <c r="F70" s="9" t="s">
        <v>38</v>
      </c>
      <c r="G70" s="9" t="s">
        <v>7</v>
      </c>
      <c r="H70" s="150" t="s">
        <v>46</v>
      </c>
      <c r="I70" s="23" t="s">
        <v>49</v>
      </c>
      <c r="J70" s="69" t="s">
        <v>3</v>
      </c>
      <c r="L70" s="46" t="s">
        <v>44</v>
      </c>
      <c r="M70" s="47" t="s">
        <v>43</v>
      </c>
      <c r="N70" s="48" t="s">
        <v>42</v>
      </c>
    </row>
    <row r="71" spans="1:14" ht="13.5" thickBot="1">
      <c r="A71" s="42"/>
      <c r="B71" s="70"/>
      <c r="C71" s="70"/>
      <c r="D71" s="70" t="s">
        <v>10</v>
      </c>
      <c r="E71" s="70"/>
      <c r="F71" s="70"/>
      <c r="G71" s="70"/>
      <c r="H71" s="179"/>
      <c r="I71" s="180" t="s">
        <v>48</v>
      </c>
      <c r="J71" s="181" t="s">
        <v>5</v>
      </c>
      <c r="K71" s="41"/>
      <c r="L71" s="57"/>
      <c r="M71" s="57"/>
      <c r="N71" s="57"/>
    </row>
    <row r="72" spans="1:14" ht="12.75">
      <c r="A72" s="1">
        <v>1</v>
      </c>
      <c r="B72" s="171" t="s">
        <v>83</v>
      </c>
      <c r="C72" s="15"/>
      <c r="D72" s="15"/>
      <c r="E72" s="15"/>
      <c r="F72" s="15"/>
      <c r="G72" s="16"/>
      <c r="H72" s="154"/>
      <c r="I72" s="173"/>
      <c r="J72" s="225">
        <f>IF(D72="",0,1)</f>
        <v>0</v>
      </c>
      <c r="K72" s="32"/>
      <c r="L72" s="51"/>
      <c r="M72" s="36"/>
      <c r="N72" s="52"/>
    </row>
    <row r="73" spans="1:14" ht="12.75">
      <c r="A73" s="2">
        <v>2</v>
      </c>
      <c r="B73" s="171" t="s">
        <v>83</v>
      </c>
      <c r="C73" s="15"/>
      <c r="D73" s="15"/>
      <c r="E73" s="15"/>
      <c r="F73" s="15"/>
      <c r="G73" s="16"/>
      <c r="H73" s="154"/>
      <c r="I73" s="173"/>
      <c r="J73" s="225"/>
      <c r="K73" s="32"/>
      <c r="L73" s="53"/>
      <c r="M73" s="37"/>
      <c r="N73" s="54"/>
    </row>
    <row r="74" spans="1:14" ht="12.75">
      <c r="A74" s="2">
        <v>3</v>
      </c>
      <c r="B74" s="171" t="s">
        <v>83</v>
      </c>
      <c r="C74" s="15"/>
      <c r="D74" s="15"/>
      <c r="E74" s="15"/>
      <c r="F74" s="15"/>
      <c r="G74" s="16"/>
      <c r="H74" s="154"/>
      <c r="I74" s="173"/>
      <c r="J74" s="225"/>
      <c r="K74" s="32"/>
      <c r="L74" s="55"/>
      <c r="M74" s="38"/>
      <c r="N74" s="54"/>
    </row>
    <row r="75" spans="1:14" ht="12.75">
      <c r="A75" s="2">
        <v>4</v>
      </c>
      <c r="B75" s="171" t="s">
        <v>83</v>
      </c>
      <c r="C75" s="15"/>
      <c r="D75" s="15"/>
      <c r="E75" s="15"/>
      <c r="F75" s="15"/>
      <c r="G75" s="16"/>
      <c r="H75" s="154"/>
      <c r="I75" s="173"/>
      <c r="J75" s="225"/>
      <c r="K75" s="32"/>
      <c r="L75" s="53"/>
      <c r="M75" s="37"/>
      <c r="N75" s="54"/>
    </row>
    <row r="76" spans="1:14" ht="12.75">
      <c r="A76" s="2">
        <v>5</v>
      </c>
      <c r="B76" s="171" t="s">
        <v>83</v>
      </c>
      <c r="C76" s="15"/>
      <c r="D76" s="15"/>
      <c r="E76" s="15"/>
      <c r="F76" s="15"/>
      <c r="G76" s="16"/>
      <c r="H76" s="154"/>
      <c r="I76" s="173"/>
      <c r="J76" s="225"/>
      <c r="K76" s="32"/>
      <c r="L76" s="53"/>
      <c r="M76" s="37"/>
      <c r="N76" s="54"/>
    </row>
    <row r="77" spans="1:14" ht="12.75">
      <c r="A77" s="2">
        <v>6</v>
      </c>
      <c r="B77" s="171" t="s">
        <v>83</v>
      </c>
      <c r="C77" s="15"/>
      <c r="D77" s="15"/>
      <c r="E77" s="15"/>
      <c r="F77" s="15"/>
      <c r="G77" s="16"/>
      <c r="H77" s="154"/>
      <c r="I77" s="173"/>
      <c r="J77" s="225"/>
      <c r="K77" s="32"/>
      <c r="L77" s="53"/>
      <c r="M77" s="175"/>
      <c r="N77" s="54"/>
    </row>
    <row r="78" spans="1:14" ht="12.75">
      <c r="A78" s="2">
        <v>7</v>
      </c>
      <c r="B78" s="171" t="s">
        <v>83</v>
      </c>
      <c r="C78" s="15"/>
      <c r="D78" s="15"/>
      <c r="E78" s="15"/>
      <c r="F78" s="15"/>
      <c r="G78" s="16"/>
      <c r="H78" s="154"/>
      <c r="I78" s="173"/>
      <c r="J78" s="225"/>
      <c r="K78" s="32"/>
      <c r="L78" s="53"/>
      <c r="M78" s="175"/>
      <c r="N78" s="54"/>
    </row>
    <row r="79" spans="1:14" ht="12.75">
      <c r="A79" s="2">
        <v>8</v>
      </c>
      <c r="B79" s="171" t="s">
        <v>83</v>
      </c>
      <c r="C79" s="15"/>
      <c r="D79" s="15"/>
      <c r="E79" s="15"/>
      <c r="F79" s="15"/>
      <c r="G79" s="16"/>
      <c r="H79" s="154"/>
      <c r="I79" s="173"/>
      <c r="J79" s="225"/>
      <c r="K79" s="32"/>
      <c r="L79" s="53"/>
      <c r="M79" s="175"/>
      <c r="N79" s="54"/>
    </row>
    <row r="80" spans="1:14" ht="12.75">
      <c r="A80" s="2">
        <v>9</v>
      </c>
      <c r="B80" s="171" t="s">
        <v>83</v>
      </c>
      <c r="C80" s="15"/>
      <c r="D80" s="15"/>
      <c r="E80" s="15"/>
      <c r="F80" s="15"/>
      <c r="G80" s="16"/>
      <c r="H80" s="154"/>
      <c r="I80" s="173"/>
      <c r="J80" s="225"/>
      <c r="K80" s="32"/>
      <c r="L80" s="53"/>
      <c r="M80" s="175"/>
      <c r="N80" s="54"/>
    </row>
    <row r="81" spans="1:14" ht="12.75">
      <c r="A81" s="2">
        <v>10</v>
      </c>
      <c r="B81" s="171" t="s">
        <v>83</v>
      </c>
      <c r="C81" s="15"/>
      <c r="D81" s="15"/>
      <c r="E81" s="15"/>
      <c r="F81" s="15"/>
      <c r="G81" s="16"/>
      <c r="H81" s="154"/>
      <c r="I81" s="173"/>
      <c r="J81" s="225"/>
      <c r="K81" s="32"/>
      <c r="L81" s="53"/>
      <c r="M81" s="175"/>
      <c r="N81" s="54"/>
    </row>
    <row r="82" spans="1:14" ht="12.75">
      <c r="A82" s="2">
        <v>11</v>
      </c>
      <c r="B82" s="171" t="s">
        <v>83</v>
      </c>
      <c r="C82" s="15"/>
      <c r="D82" s="15"/>
      <c r="E82" s="15"/>
      <c r="F82" s="15"/>
      <c r="G82" s="16"/>
      <c r="H82" s="185"/>
      <c r="I82" s="173"/>
      <c r="J82" s="225"/>
      <c r="K82" s="32"/>
      <c r="L82" s="53"/>
      <c r="M82" s="175"/>
      <c r="N82" s="54"/>
    </row>
    <row r="83" spans="1:14" ht="12.75">
      <c r="A83" s="2">
        <v>12</v>
      </c>
      <c r="B83" s="171" t="s">
        <v>83</v>
      </c>
      <c r="C83" s="15"/>
      <c r="D83" s="14"/>
      <c r="E83" s="15"/>
      <c r="F83" s="15"/>
      <c r="G83" s="16"/>
      <c r="H83" s="185"/>
      <c r="I83" s="173"/>
      <c r="J83" s="225"/>
      <c r="K83" s="32"/>
      <c r="L83" s="53"/>
      <c r="M83" s="175"/>
      <c r="N83" s="54"/>
    </row>
    <row r="84" spans="1:14" ht="12.75">
      <c r="A84" s="2">
        <v>13</v>
      </c>
      <c r="B84" s="171" t="s">
        <v>83</v>
      </c>
      <c r="C84" s="15"/>
      <c r="D84" s="15"/>
      <c r="E84" s="15"/>
      <c r="F84" s="15"/>
      <c r="G84" s="16"/>
      <c r="H84" s="154"/>
      <c r="I84" s="173"/>
      <c r="J84" s="225"/>
      <c r="K84" s="32"/>
      <c r="L84" s="53"/>
      <c r="M84" s="175"/>
      <c r="N84" s="54"/>
    </row>
    <row r="85" spans="1:14" ht="12.75">
      <c r="A85" s="2">
        <v>14</v>
      </c>
      <c r="B85" s="171" t="s">
        <v>83</v>
      </c>
      <c r="C85" s="15"/>
      <c r="D85" s="15"/>
      <c r="E85" s="15"/>
      <c r="F85" s="15"/>
      <c r="G85" s="16"/>
      <c r="H85" s="154"/>
      <c r="I85" s="173"/>
      <c r="J85" s="225"/>
      <c r="K85" s="32"/>
      <c r="L85" s="53"/>
      <c r="M85" s="175"/>
      <c r="N85" s="54"/>
    </row>
    <row r="86" spans="1:14" ht="12.75">
      <c r="A86" s="2">
        <v>15</v>
      </c>
      <c r="B86" s="171" t="s">
        <v>83</v>
      </c>
      <c r="C86" s="15"/>
      <c r="D86" s="15"/>
      <c r="E86" s="15"/>
      <c r="F86" s="15"/>
      <c r="G86" s="16"/>
      <c r="H86" s="154"/>
      <c r="I86" s="173"/>
      <c r="J86" s="225"/>
      <c r="K86" s="32"/>
      <c r="L86" s="53"/>
      <c r="M86" s="175"/>
      <c r="N86" s="54"/>
    </row>
    <row r="87" spans="1:14" ht="12.75">
      <c r="A87" s="2">
        <v>16</v>
      </c>
      <c r="B87" s="171" t="s">
        <v>83</v>
      </c>
      <c r="C87" s="15"/>
      <c r="D87" s="15"/>
      <c r="E87" s="15"/>
      <c r="F87" s="15"/>
      <c r="G87" s="16"/>
      <c r="H87" s="154"/>
      <c r="I87" s="173"/>
      <c r="J87" s="225"/>
      <c r="K87" s="32"/>
      <c r="L87" s="53"/>
      <c r="M87" s="175"/>
      <c r="N87" s="54"/>
    </row>
    <row r="88" spans="1:14" ht="12.75">
      <c r="A88" s="2">
        <v>17</v>
      </c>
      <c r="B88" s="171" t="s">
        <v>83</v>
      </c>
      <c r="C88" s="15"/>
      <c r="D88" s="15"/>
      <c r="E88" s="15"/>
      <c r="F88" s="15"/>
      <c r="G88" s="16"/>
      <c r="H88" s="154"/>
      <c r="I88" s="173"/>
      <c r="J88" s="225"/>
      <c r="K88" s="32"/>
      <c r="L88" s="53"/>
      <c r="M88" s="175"/>
      <c r="N88" s="54"/>
    </row>
    <row r="89" spans="1:14" ht="12.75">
      <c r="A89" s="2">
        <v>18</v>
      </c>
      <c r="B89" s="171" t="s">
        <v>83</v>
      </c>
      <c r="C89" s="15"/>
      <c r="D89" s="15"/>
      <c r="E89" s="15"/>
      <c r="F89" s="15"/>
      <c r="G89" s="16"/>
      <c r="H89" s="154"/>
      <c r="I89" s="173"/>
      <c r="J89" s="225"/>
      <c r="K89" s="32"/>
      <c r="L89" s="53"/>
      <c r="M89" s="175"/>
      <c r="N89" s="54"/>
    </row>
    <row r="90" spans="1:14" ht="12.75">
      <c r="A90" s="2">
        <v>19</v>
      </c>
      <c r="B90" s="171" t="s">
        <v>83</v>
      </c>
      <c r="C90" s="15"/>
      <c r="D90" s="15"/>
      <c r="E90" s="15"/>
      <c r="F90" s="15"/>
      <c r="G90" s="16"/>
      <c r="H90" s="154"/>
      <c r="I90" s="173"/>
      <c r="J90" s="225"/>
      <c r="K90" s="32"/>
      <c r="L90" s="53"/>
      <c r="M90" s="175"/>
      <c r="N90" s="54"/>
    </row>
    <row r="91" spans="1:14" ht="12.75">
      <c r="A91" s="2">
        <v>20</v>
      </c>
      <c r="B91" s="171" t="s">
        <v>83</v>
      </c>
      <c r="C91" s="15"/>
      <c r="D91" s="15"/>
      <c r="E91" s="15"/>
      <c r="F91" s="15"/>
      <c r="G91" s="16"/>
      <c r="H91" s="154"/>
      <c r="I91" s="173"/>
      <c r="J91" s="225"/>
      <c r="K91" s="32"/>
      <c r="L91" s="53"/>
      <c r="M91" s="175"/>
      <c r="N91" s="54"/>
    </row>
    <row r="92" spans="1:14" ht="12.75">
      <c r="A92" s="2">
        <v>21</v>
      </c>
      <c r="B92" s="171" t="s">
        <v>83</v>
      </c>
      <c r="C92" s="15"/>
      <c r="D92" s="15"/>
      <c r="E92" s="15"/>
      <c r="F92" s="15"/>
      <c r="G92" s="16"/>
      <c r="H92" s="154"/>
      <c r="I92" s="173"/>
      <c r="J92" s="225"/>
      <c r="K92" s="32"/>
      <c r="L92" s="53"/>
      <c r="M92" s="175"/>
      <c r="N92" s="54"/>
    </row>
    <row r="93" spans="1:14" ht="12.75">
      <c r="A93" s="2">
        <v>22</v>
      </c>
      <c r="B93" s="171" t="s">
        <v>83</v>
      </c>
      <c r="C93" s="15"/>
      <c r="D93" s="15"/>
      <c r="E93" s="15"/>
      <c r="F93" s="15"/>
      <c r="G93" s="16"/>
      <c r="H93" s="154"/>
      <c r="I93" s="173"/>
      <c r="J93" s="225"/>
      <c r="K93" s="32"/>
      <c r="L93" s="53"/>
      <c r="M93" s="175"/>
      <c r="N93" s="54"/>
    </row>
    <row r="94" spans="1:14" ht="12.75">
      <c r="A94" s="2">
        <v>23</v>
      </c>
      <c r="B94" s="171" t="s">
        <v>83</v>
      </c>
      <c r="C94" s="15"/>
      <c r="D94" s="15"/>
      <c r="E94" s="15"/>
      <c r="F94" s="15"/>
      <c r="G94" s="16"/>
      <c r="H94" s="154"/>
      <c r="I94" s="173"/>
      <c r="J94" s="225"/>
      <c r="K94" s="32"/>
      <c r="L94" s="53"/>
      <c r="M94" s="175"/>
      <c r="N94" s="54"/>
    </row>
    <row r="95" spans="1:14" ht="12.75">
      <c r="A95" s="2">
        <v>24</v>
      </c>
      <c r="B95" s="171" t="s">
        <v>83</v>
      </c>
      <c r="C95" s="15"/>
      <c r="D95" s="15"/>
      <c r="E95" s="15"/>
      <c r="F95" s="15"/>
      <c r="G95" s="16"/>
      <c r="H95" s="154"/>
      <c r="I95" s="173"/>
      <c r="J95" s="225"/>
      <c r="K95" s="32"/>
      <c r="L95" s="87"/>
      <c r="M95" s="175"/>
      <c r="N95" s="54"/>
    </row>
    <row r="96" spans="1:14" ht="12.75">
      <c r="A96" s="2">
        <v>25</v>
      </c>
      <c r="B96" s="171" t="s">
        <v>83</v>
      </c>
      <c r="C96" s="15"/>
      <c r="D96" s="15"/>
      <c r="E96" s="15"/>
      <c r="F96" s="15"/>
      <c r="G96" s="16"/>
      <c r="H96" s="154"/>
      <c r="I96" s="173"/>
      <c r="J96" s="225"/>
      <c r="K96" s="32"/>
      <c r="L96" s="53"/>
      <c r="M96" s="37"/>
      <c r="N96" s="54"/>
    </row>
    <row r="97" spans="1:14" ht="12.75">
      <c r="A97" s="2">
        <v>26</v>
      </c>
      <c r="B97" s="171" t="s">
        <v>83</v>
      </c>
      <c r="C97" s="15"/>
      <c r="D97" s="15"/>
      <c r="E97" s="15"/>
      <c r="F97" s="15"/>
      <c r="G97" s="16"/>
      <c r="H97" s="154"/>
      <c r="I97" s="173"/>
      <c r="J97" s="225"/>
      <c r="K97" s="32"/>
      <c r="L97" s="53"/>
      <c r="M97" s="37"/>
      <c r="N97" s="54"/>
    </row>
    <row r="98" spans="1:14" ht="12.75">
      <c r="A98" s="2">
        <v>27</v>
      </c>
      <c r="B98" s="171" t="s">
        <v>83</v>
      </c>
      <c r="C98" s="15"/>
      <c r="D98" s="15"/>
      <c r="E98" s="15"/>
      <c r="F98" s="15"/>
      <c r="G98" s="16"/>
      <c r="H98" s="154"/>
      <c r="I98" s="173"/>
      <c r="J98" s="225"/>
      <c r="K98" s="32"/>
      <c r="L98" s="53"/>
      <c r="M98" s="37"/>
      <c r="N98" s="54"/>
    </row>
    <row r="99" spans="1:14" ht="12.75">
      <c r="A99" s="2">
        <v>28</v>
      </c>
      <c r="B99" s="171" t="s">
        <v>83</v>
      </c>
      <c r="C99" s="15"/>
      <c r="D99" s="15"/>
      <c r="E99" s="15"/>
      <c r="F99" s="15"/>
      <c r="G99" s="16"/>
      <c r="H99" s="154"/>
      <c r="I99" s="173"/>
      <c r="J99" s="225"/>
      <c r="K99" s="32"/>
      <c r="L99" s="53"/>
      <c r="M99" s="37"/>
      <c r="N99" s="54"/>
    </row>
    <row r="100" spans="1:14" ht="12.75">
      <c r="A100" s="2">
        <v>29</v>
      </c>
      <c r="B100" s="171" t="s">
        <v>83</v>
      </c>
      <c r="C100" s="15"/>
      <c r="D100" s="15"/>
      <c r="E100" s="15"/>
      <c r="F100" s="15"/>
      <c r="G100" s="16"/>
      <c r="H100" s="154"/>
      <c r="I100" s="173"/>
      <c r="J100" s="225"/>
      <c r="K100" s="32"/>
      <c r="L100" s="53"/>
      <c r="M100" s="37"/>
      <c r="N100" s="54"/>
    </row>
    <row r="101" spans="1:14" ht="13.5" thickBot="1">
      <c r="A101" s="3">
        <v>30</v>
      </c>
      <c r="B101" s="177" t="s">
        <v>83</v>
      </c>
      <c r="C101" s="24"/>
      <c r="D101" s="24"/>
      <c r="E101" s="24"/>
      <c r="F101" s="24"/>
      <c r="G101" s="31"/>
      <c r="H101" s="153"/>
      <c r="I101" s="184"/>
      <c r="J101" s="271"/>
      <c r="K101" s="32"/>
      <c r="L101" s="49"/>
      <c r="M101" s="39"/>
      <c r="N101" s="50"/>
    </row>
    <row r="102" ht="13.5" thickBot="1">
      <c r="J102" s="270">
        <f>SUM(J6,J39,J72)</f>
        <v>0</v>
      </c>
    </row>
  </sheetData>
  <sheetProtection selectLockedCells="1"/>
  <mergeCells count="2">
    <mergeCell ref="C1:D1"/>
    <mergeCell ref="E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zoomScaleSheetLayoutView="100" zoomScalePageLayoutView="0" workbookViewId="0" topLeftCell="A3">
      <selection activeCell="A42" sqref="A42:G42"/>
    </sheetView>
  </sheetViews>
  <sheetFormatPr defaultColWidth="8.8515625" defaultRowHeight="12.75"/>
  <cols>
    <col min="1" max="1" width="32.421875" style="0" customWidth="1"/>
    <col min="2" max="2" width="18.421875" style="0" customWidth="1"/>
    <col min="3" max="3" width="13.7109375" style="0" customWidth="1"/>
    <col min="4" max="5" width="15.421875" style="0" customWidth="1"/>
    <col min="6" max="8" width="8.8515625" style="0" customWidth="1"/>
    <col min="9" max="9" width="11.00390625" style="0" customWidth="1"/>
    <col min="10" max="10" width="15.28125" style="0" customWidth="1"/>
  </cols>
  <sheetData>
    <row r="1" spans="2:4" ht="13.5" thickBot="1">
      <c r="B1" s="436" t="s">
        <v>118</v>
      </c>
      <c r="C1" s="437"/>
      <c r="D1" s="438"/>
    </row>
    <row r="2" spans="1:7" ht="15" customHeight="1" thickBot="1">
      <c r="A2" s="451" t="s">
        <v>17</v>
      </c>
      <c r="B2" s="452"/>
      <c r="C2" s="448">
        <f>SEZNAM!D2</f>
        <v>0</v>
      </c>
      <c r="D2" s="449"/>
      <c r="E2" s="450"/>
      <c r="F2" s="8"/>
      <c r="G2" s="8"/>
    </row>
    <row r="3" spans="1:9" ht="15.75">
      <c r="A3" s="59"/>
      <c r="B3" s="11"/>
      <c r="C3" s="58"/>
      <c r="D3" s="58"/>
      <c r="E3" s="58"/>
      <c r="F3" s="158"/>
      <c r="G3" s="159"/>
      <c r="H3" s="160"/>
      <c r="I3" s="160"/>
    </row>
    <row r="4" spans="1:9" ht="15.75">
      <c r="A4" s="59"/>
      <c r="B4" s="82"/>
      <c r="C4" s="58"/>
      <c r="D4" s="58"/>
      <c r="E4" s="58"/>
      <c r="F4" s="158"/>
      <c r="G4" s="159"/>
      <c r="H4" s="160"/>
      <c r="I4" s="160"/>
    </row>
    <row r="5" spans="1:9" ht="12.75">
      <c r="A5" s="11"/>
      <c r="E5" s="10"/>
      <c r="F5" s="161"/>
      <c r="G5" s="159"/>
      <c r="H5" s="160"/>
      <c r="I5" s="160"/>
    </row>
    <row r="6" spans="1:9" ht="12.75">
      <c r="A6" s="7" t="s">
        <v>16</v>
      </c>
      <c r="B6" s="7" t="s">
        <v>13</v>
      </c>
      <c r="C6" s="7" t="s">
        <v>14</v>
      </c>
      <c r="D6" s="7" t="s">
        <v>15</v>
      </c>
      <c r="F6" s="162"/>
      <c r="G6" s="160"/>
      <c r="H6" s="160"/>
      <c r="I6" s="160"/>
    </row>
    <row r="7" spans="1:9" ht="12.75">
      <c r="A7" s="83" t="s">
        <v>119</v>
      </c>
      <c r="B7" s="35">
        <f>'Sólo 1 hůlka B'!H42</f>
        <v>0</v>
      </c>
      <c r="C7" s="90">
        <v>400</v>
      </c>
      <c r="D7" s="90">
        <f aca="true" t="shared" si="0" ref="D7:D26">(B7*C7)</f>
        <v>0</v>
      </c>
      <c r="F7" s="163"/>
      <c r="G7" s="160"/>
      <c r="H7" s="160"/>
      <c r="I7" s="160"/>
    </row>
    <row r="8" spans="1:4" ht="12.75">
      <c r="A8" s="83" t="s">
        <v>120</v>
      </c>
      <c r="B8" s="35">
        <f>'Sólo 1 hůlka B'!H55</f>
        <v>0</v>
      </c>
      <c r="C8" s="90">
        <v>400</v>
      </c>
      <c r="D8" s="90">
        <f>(B8*C8)</f>
        <v>0</v>
      </c>
    </row>
    <row r="9" spans="1:4" ht="12.75">
      <c r="A9" s="83" t="s">
        <v>121</v>
      </c>
      <c r="B9" s="35">
        <f>'Sólo 1 hůlka C'!H42</f>
        <v>0</v>
      </c>
      <c r="C9" s="90">
        <v>400</v>
      </c>
      <c r="D9" s="90">
        <f>(B9*C9)</f>
        <v>0</v>
      </c>
    </row>
    <row r="10" spans="1:4" ht="12.75">
      <c r="A10" s="83" t="s">
        <v>122</v>
      </c>
      <c r="B10" s="35">
        <f>'Sólo 1 hůlka C'!H55</f>
        <v>0</v>
      </c>
      <c r="C10" s="90">
        <v>400</v>
      </c>
      <c r="D10" s="90">
        <f>(B10*C10)</f>
        <v>0</v>
      </c>
    </row>
    <row r="11" spans="1:4" ht="12.75">
      <c r="A11" s="83" t="s">
        <v>123</v>
      </c>
      <c r="B11" s="35">
        <f>'Sólo 2 hůlky B'!H28</f>
        <v>0</v>
      </c>
      <c r="C11" s="90">
        <v>400</v>
      </c>
      <c r="D11" s="90">
        <f t="shared" si="0"/>
        <v>0</v>
      </c>
    </row>
    <row r="12" spans="1:4" ht="12.75">
      <c r="A12" s="83" t="s">
        <v>124</v>
      </c>
      <c r="B12" s="35">
        <f>'Sólo 2 hůlky B'!H41</f>
        <v>0</v>
      </c>
      <c r="C12" s="90">
        <v>400</v>
      </c>
      <c r="D12" s="90">
        <f t="shared" si="0"/>
        <v>0</v>
      </c>
    </row>
    <row r="13" spans="1:4" ht="12.75">
      <c r="A13" s="83" t="s">
        <v>130</v>
      </c>
      <c r="B13" s="35">
        <f>'Rytmické taneční sólo B'!H34</f>
        <v>0</v>
      </c>
      <c r="C13" s="90">
        <v>500</v>
      </c>
      <c r="D13" s="90">
        <f t="shared" si="0"/>
        <v>0</v>
      </c>
    </row>
    <row r="14" spans="1:4" ht="12.75">
      <c r="A14" s="83" t="s">
        <v>131</v>
      </c>
      <c r="B14" s="35">
        <f>'Rytmické taneční sólo B'!H44</f>
        <v>0</v>
      </c>
      <c r="C14" s="90">
        <v>500</v>
      </c>
      <c r="D14" s="90">
        <f t="shared" si="0"/>
        <v>0</v>
      </c>
    </row>
    <row r="15" spans="1:4" ht="12.75">
      <c r="A15" s="83" t="s">
        <v>132</v>
      </c>
      <c r="B15" s="35">
        <f>'Rytmické taneční sólo C'!H34</f>
        <v>0</v>
      </c>
      <c r="C15" s="90">
        <v>400</v>
      </c>
      <c r="D15" s="90">
        <f t="shared" si="0"/>
        <v>0</v>
      </c>
    </row>
    <row r="16" spans="1:4" ht="12.75">
      <c r="A16" s="83" t="s">
        <v>133</v>
      </c>
      <c r="B16" s="35">
        <f>'Rytmické taneční sólo C'!H44</f>
        <v>0</v>
      </c>
      <c r="C16" s="90">
        <v>400</v>
      </c>
      <c r="D16" s="90">
        <f t="shared" si="0"/>
        <v>0</v>
      </c>
    </row>
    <row r="17" spans="1:4" ht="12.75">
      <c r="A17" s="83" t="s">
        <v>134</v>
      </c>
      <c r="B17" s="35">
        <f>'X-strut B'!H28</f>
        <v>0</v>
      </c>
      <c r="C17" s="90">
        <v>400</v>
      </c>
      <c r="D17" s="90">
        <f t="shared" si="0"/>
        <v>0</v>
      </c>
    </row>
    <row r="18" spans="1:4" ht="12.75">
      <c r="A18" s="83" t="s">
        <v>163</v>
      </c>
      <c r="B18" s="35">
        <f>'X-strut C'!H28</f>
        <v>0</v>
      </c>
      <c r="C18" s="90">
        <v>400</v>
      </c>
      <c r="D18" s="90">
        <f t="shared" si="0"/>
        <v>0</v>
      </c>
    </row>
    <row r="19" spans="1:10" ht="12.75">
      <c r="A19" s="83" t="s">
        <v>135</v>
      </c>
      <c r="B19" s="4">
        <f>'Duo B'!M26</f>
        <v>0</v>
      </c>
      <c r="C19" s="90">
        <v>200</v>
      </c>
      <c r="D19" s="90">
        <f t="shared" si="0"/>
        <v>0</v>
      </c>
      <c r="E19" s="453" t="s">
        <v>31</v>
      </c>
      <c r="F19" s="453"/>
      <c r="G19" s="453"/>
      <c r="H19" s="453"/>
      <c r="I19" s="453"/>
      <c r="J19" s="453"/>
    </row>
    <row r="20" spans="1:10" ht="12.75">
      <c r="A20" s="83" t="s">
        <v>137</v>
      </c>
      <c r="B20" s="4">
        <f>'Duo C'!M26</f>
        <v>0</v>
      </c>
      <c r="C20" s="90">
        <v>200</v>
      </c>
      <c r="D20" s="90">
        <f t="shared" si="0"/>
        <v>0</v>
      </c>
      <c r="E20" s="453" t="s">
        <v>31</v>
      </c>
      <c r="F20" s="453"/>
      <c r="G20" s="453"/>
      <c r="H20" s="453"/>
      <c r="I20" s="453"/>
      <c r="J20" s="453"/>
    </row>
    <row r="21" spans="1:10" ht="12.75">
      <c r="A21" s="83" t="s">
        <v>139</v>
      </c>
      <c r="B21" s="4">
        <f>'Rytmické taneční duo B'!M26</f>
        <v>0</v>
      </c>
      <c r="C21" s="90">
        <v>200</v>
      </c>
      <c r="D21" s="90">
        <f t="shared" si="0"/>
        <v>0</v>
      </c>
      <c r="E21" s="453" t="s">
        <v>31</v>
      </c>
      <c r="F21" s="453"/>
      <c r="G21" s="453"/>
      <c r="H21" s="453"/>
      <c r="I21" s="453"/>
      <c r="J21" s="453"/>
    </row>
    <row r="22" spans="1:10" ht="12.75">
      <c r="A22" s="83" t="s">
        <v>140</v>
      </c>
      <c r="B22" s="4">
        <f>'Rytmické taneční duo C'!M26</f>
        <v>0</v>
      </c>
      <c r="C22" s="90">
        <v>200</v>
      </c>
      <c r="D22" s="90">
        <f t="shared" si="0"/>
        <v>0</v>
      </c>
      <c r="E22" s="453" t="s">
        <v>31</v>
      </c>
      <c r="F22" s="453"/>
      <c r="G22" s="453"/>
      <c r="H22" s="453"/>
      <c r="I22" s="453"/>
      <c r="J22" s="453"/>
    </row>
    <row r="23" spans="1:10" ht="12.75">
      <c r="A23" s="83" t="s">
        <v>141</v>
      </c>
      <c r="B23" s="4">
        <f>'Twirlingový tým B'!I34</f>
        <v>0</v>
      </c>
      <c r="C23" s="90">
        <v>200</v>
      </c>
      <c r="D23" s="90">
        <f t="shared" si="0"/>
        <v>0</v>
      </c>
      <c r="E23" s="453" t="s">
        <v>32</v>
      </c>
      <c r="F23" s="453"/>
      <c r="G23" s="453"/>
      <c r="H23" s="453"/>
      <c r="I23" s="453"/>
      <c r="J23" s="453"/>
    </row>
    <row r="24" spans="1:10" ht="12.75">
      <c r="A24" s="83" t="s">
        <v>169</v>
      </c>
      <c r="B24" s="4">
        <f>'Twirlingový tým C'!I34</f>
        <v>0</v>
      </c>
      <c r="C24" s="90">
        <v>200</v>
      </c>
      <c r="D24" s="90">
        <f>(B24*C24)</f>
        <v>0</v>
      </c>
      <c r="E24" s="453" t="s">
        <v>32</v>
      </c>
      <c r="F24" s="453"/>
      <c r="G24" s="453"/>
      <c r="H24" s="453"/>
      <c r="I24" s="453"/>
      <c r="J24" s="453"/>
    </row>
    <row r="25" spans="1:10" ht="12.75">
      <c r="A25" s="83" t="s">
        <v>143</v>
      </c>
      <c r="B25" s="4">
        <f>'Taneční tým B'!H34</f>
        <v>0</v>
      </c>
      <c r="C25" s="90">
        <v>200</v>
      </c>
      <c r="D25" s="90">
        <f t="shared" si="0"/>
        <v>0</v>
      </c>
      <c r="E25" s="453" t="s">
        <v>32</v>
      </c>
      <c r="F25" s="453"/>
      <c r="G25" s="453"/>
      <c r="H25" s="453"/>
      <c r="I25" s="453"/>
      <c r="J25" s="453"/>
    </row>
    <row r="26" spans="1:10" ht="12.75">
      <c r="A26" s="83" t="s">
        <v>144</v>
      </c>
      <c r="B26" s="4">
        <f>'Taneční tým C'!H34</f>
        <v>0</v>
      </c>
      <c r="C26" s="90">
        <v>200</v>
      </c>
      <c r="D26" s="90">
        <f t="shared" si="0"/>
        <v>0</v>
      </c>
      <c r="E26" s="453" t="s">
        <v>32</v>
      </c>
      <c r="F26" s="453"/>
      <c r="G26" s="453"/>
      <c r="H26" s="453"/>
      <c r="I26" s="453"/>
      <c r="J26" s="453"/>
    </row>
    <row r="27" spans="1:10" ht="12.75">
      <c r="A27" s="83" t="s">
        <v>142</v>
      </c>
      <c r="B27" s="164">
        <f>'Pompony B'!I103</f>
        <v>0</v>
      </c>
      <c r="C27" s="165">
        <v>2000</v>
      </c>
      <c r="D27" s="166">
        <f aca="true" t="shared" si="1" ref="D27:D35">(B27*C27)</f>
        <v>0</v>
      </c>
      <c r="E27" s="453" t="s">
        <v>62</v>
      </c>
      <c r="F27" s="453"/>
      <c r="G27" s="453"/>
      <c r="H27" s="453"/>
      <c r="I27" s="453"/>
      <c r="J27" s="453"/>
    </row>
    <row r="28" spans="1:10" ht="12.75" hidden="1">
      <c r="A28" s="83" t="s">
        <v>52</v>
      </c>
      <c r="B28" s="169">
        <f>'Traditional Corps'!J102</f>
        <v>0</v>
      </c>
      <c r="C28" s="165">
        <v>1500</v>
      </c>
      <c r="D28" s="166">
        <f t="shared" si="1"/>
        <v>0</v>
      </c>
      <c r="E28" s="453" t="s">
        <v>62</v>
      </c>
      <c r="F28" s="453"/>
      <c r="G28" s="453"/>
      <c r="H28" s="453"/>
      <c r="I28" s="453"/>
      <c r="J28" s="453"/>
    </row>
    <row r="29" spans="1:10" ht="12.75" hidden="1">
      <c r="A29" s="83" t="s">
        <v>59</v>
      </c>
      <c r="B29" s="4">
        <f>'Exhibition Corps'!J102</f>
        <v>0</v>
      </c>
      <c r="C29" s="90">
        <v>1500</v>
      </c>
      <c r="D29" s="166">
        <f t="shared" si="1"/>
        <v>0</v>
      </c>
      <c r="E29" s="453" t="s">
        <v>62</v>
      </c>
      <c r="F29" s="453"/>
      <c r="G29" s="453"/>
      <c r="H29" s="453"/>
      <c r="I29" s="453"/>
      <c r="J29" s="453"/>
    </row>
    <row r="30" spans="1:10" ht="12.75" hidden="1">
      <c r="A30" s="83" t="s">
        <v>60</v>
      </c>
      <c r="B30" s="4">
        <f>'Parade Corps'!J102</f>
        <v>0</v>
      </c>
      <c r="C30" s="90">
        <v>1500</v>
      </c>
      <c r="D30" s="166">
        <f t="shared" si="1"/>
        <v>0</v>
      </c>
      <c r="E30" s="453" t="s">
        <v>62</v>
      </c>
      <c r="F30" s="453"/>
      <c r="G30" s="453"/>
      <c r="H30" s="453"/>
      <c r="I30" s="453"/>
      <c r="J30" s="453"/>
    </row>
    <row r="31" spans="1:10" ht="12.75" hidden="1">
      <c r="A31" s="83" t="s">
        <v>61</v>
      </c>
      <c r="B31" s="4">
        <f>'Entertainment Corps'!J102</f>
        <v>0</v>
      </c>
      <c r="C31" s="90">
        <v>1500</v>
      </c>
      <c r="D31" s="166">
        <f t="shared" si="1"/>
        <v>0</v>
      </c>
      <c r="E31" s="453" t="s">
        <v>62</v>
      </c>
      <c r="F31" s="453"/>
      <c r="G31" s="453"/>
      <c r="H31" s="453"/>
      <c r="I31" s="453"/>
      <c r="J31" s="453"/>
    </row>
    <row r="32" spans="1:10" ht="12.75" hidden="1">
      <c r="A32" s="83" t="s">
        <v>64</v>
      </c>
      <c r="B32" s="4">
        <f>'Open Corps'!J102</f>
        <v>0</v>
      </c>
      <c r="C32" s="90">
        <v>1500</v>
      </c>
      <c r="D32" s="166">
        <f t="shared" si="1"/>
        <v>0</v>
      </c>
      <c r="E32" s="453" t="s">
        <v>62</v>
      </c>
      <c r="F32" s="453"/>
      <c r="G32" s="453"/>
      <c r="H32" s="453"/>
      <c r="I32" s="453"/>
      <c r="J32" s="453"/>
    </row>
    <row r="33" spans="1:10" ht="12.75">
      <c r="A33" s="83" t="s">
        <v>173</v>
      </c>
      <c r="B33" s="35">
        <f>'Open sólo'!H19</f>
        <v>0</v>
      </c>
      <c r="C33" s="90">
        <v>200</v>
      </c>
      <c r="D33" s="166">
        <f t="shared" si="1"/>
        <v>0</v>
      </c>
      <c r="E33" s="403"/>
      <c r="F33" s="403"/>
      <c r="G33" s="403"/>
      <c r="H33" s="403"/>
      <c r="I33" s="403"/>
      <c r="J33" s="403"/>
    </row>
    <row r="34" spans="1:10" ht="12.75">
      <c r="A34" s="83" t="s">
        <v>174</v>
      </c>
      <c r="B34" s="35">
        <f>'Open duo'!I19</f>
        <v>0</v>
      </c>
      <c r="C34" s="90">
        <v>200</v>
      </c>
      <c r="D34" s="166">
        <f t="shared" si="1"/>
        <v>0</v>
      </c>
      <c r="E34" s="453" t="s">
        <v>175</v>
      </c>
      <c r="F34" s="453"/>
      <c r="G34" s="453"/>
      <c r="H34" s="453"/>
      <c r="I34" s="453"/>
      <c r="J34" s="453"/>
    </row>
    <row r="35" spans="1:10" ht="12.75">
      <c r="A35" s="83" t="s">
        <v>63</v>
      </c>
      <c r="B35" s="4">
        <f>SEZNAM!D67</f>
        <v>0</v>
      </c>
      <c r="C35" s="90">
        <v>100</v>
      </c>
      <c r="D35" s="166">
        <f t="shared" si="1"/>
        <v>0</v>
      </c>
      <c r="E35" s="157" t="s">
        <v>181</v>
      </c>
      <c r="F35" s="157"/>
      <c r="G35" s="157"/>
      <c r="H35" s="157"/>
      <c r="I35" s="157"/>
      <c r="J35" s="157"/>
    </row>
    <row r="36" spans="1:4" ht="12.75">
      <c r="A36" s="84" t="s">
        <v>51</v>
      </c>
      <c r="C36" s="95"/>
      <c r="D36" s="96">
        <f>SUM(D7:D35)</f>
        <v>0</v>
      </c>
    </row>
    <row r="37" spans="1:9" ht="12.75">
      <c r="A37" s="60"/>
      <c r="B37" s="85"/>
      <c r="C37" s="81"/>
      <c r="D37" s="86"/>
      <c r="E37" s="80"/>
      <c r="F37" s="80"/>
      <c r="G37" s="80"/>
      <c r="H37" s="80"/>
      <c r="I37" s="80"/>
    </row>
    <row r="38" spans="1:9" s="240" customFormat="1" ht="15" customHeight="1">
      <c r="A38" s="454" t="s">
        <v>182</v>
      </c>
      <c r="B38" s="454"/>
      <c r="C38" s="454"/>
      <c r="D38" s="454"/>
      <c r="E38" s="454"/>
      <c r="F38" s="454"/>
      <c r="G38" s="454"/>
      <c r="H38" s="454"/>
      <c r="I38" s="239"/>
    </row>
    <row r="39" spans="1:9" ht="12.75" customHeight="1">
      <c r="A39" s="469"/>
      <c r="B39" s="469"/>
      <c r="C39" s="469"/>
      <c r="D39" s="469"/>
      <c r="E39" s="469"/>
      <c r="F39" s="469"/>
      <c r="G39" s="469"/>
      <c r="H39" s="469"/>
      <c r="I39" s="469"/>
    </row>
    <row r="40" spans="1:8" ht="13.5" thickBot="1">
      <c r="A40" s="167"/>
      <c r="B40" s="167"/>
      <c r="C40" s="167"/>
      <c r="D40" s="167"/>
      <c r="E40" s="167"/>
      <c r="F40" s="167"/>
      <c r="G40" s="167"/>
      <c r="H40" s="167"/>
    </row>
    <row r="41" spans="1:8" ht="16.5" thickBot="1">
      <c r="A41" s="455" t="s">
        <v>55</v>
      </c>
      <c r="B41" s="456"/>
      <c r="C41" s="457"/>
      <c r="D41" s="168"/>
      <c r="E41" s="168"/>
      <c r="F41" s="168"/>
      <c r="G41" s="168"/>
      <c r="H41" s="167"/>
    </row>
    <row r="42" spans="1:8" ht="15.75">
      <c r="A42" s="458"/>
      <c r="B42" s="459"/>
      <c r="C42" s="459"/>
      <c r="D42" s="459"/>
      <c r="E42" s="459"/>
      <c r="F42" s="459"/>
      <c r="G42" s="460"/>
      <c r="H42" s="167"/>
    </row>
    <row r="43" spans="1:8" ht="15.75">
      <c r="A43" s="461"/>
      <c r="B43" s="462"/>
      <c r="C43" s="462"/>
      <c r="D43" s="462"/>
      <c r="E43" s="462"/>
      <c r="F43" s="462"/>
      <c r="G43" s="463"/>
      <c r="H43" s="167"/>
    </row>
    <row r="44" spans="1:8" ht="15.75">
      <c r="A44" s="461"/>
      <c r="B44" s="462"/>
      <c r="C44" s="462"/>
      <c r="D44" s="462"/>
      <c r="E44" s="462"/>
      <c r="F44" s="462"/>
      <c r="G44" s="463"/>
      <c r="H44" s="167"/>
    </row>
    <row r="45" spans="1:8" ht="15.75">
      <c r="A45" s="357"/>
      <c r="B45" s="358"/>
      <c r="C45" s="358"/>
      <c r="D45" s="358"/>
      <c r="E45" s="358"/>
      <c r="F45" s="358"/>
      <c r="G45" s="359"/>
      <c r="H45" s="167"/>
    </row>
    <row r="46" spans="1:8" ht="15.75">
      <c r="A46" s="360" t="s">
        <v>56</v>
      </c>
      <c r="B46" s="462"/>
      <c r="C46" s="462"/>
      <c r="D46" s="462"/>
      <c r="E46" s="462"/>
      <c r="F46" s="462"/>
      <c r="G46" s="463"/>
      <c r="H46" s="167"/>
    </row>
    <row r="47" spans="1:8" ht="15.75">
      <c r="A47" s="361" t="s">
        <v>57</v>
      </c>
      <c r="B47" s="462"/>
      <c r="C47" s="462"/>
      <c r="D47" s="462"/>
      <c r="E47" s="462"/>
      <c r="F47" s="462"/>
      <c r="G47" s="463"/>
      <c r="H47" s="167"/>
    </row>
    <row r="48" spans="1:8" ht="16.5" thickBot="1">
      <c r="A48" s="362" t="s">
        <v>58</v>
      </c>
      <c r="B48" s="470"/>
      <c r="C48" s="470"/>
      <c r="D48" s="470"/>
      <c r="E48" s="470"/>
      <c r="F48" s="470"/>
      <c r="G48" s="471"/>
      <c r="H48" s="167"/>
    </row>
    <row r="51" ht="15.75">
      <c r="A51" s="61" t="s">
        <v>18</v>
      </c>
    </row>
    <row r="52" spans="1:7" ht="18" customHeight="1">
      <c r="A52" s="472" t="s">
        <v>19</v>
      </c>
      <c r="B52" s="472"/>
      <c r="C52" s="472"/>
      <c r="D52" s="473" t="s">
        <v>33</v>
      </c>
      <c r="E52" s="473"/>
      <c r="F52" s="473"/>
      <c r="G52" s="473"/>
    </row>
    <row r="53" spans="1:7" ht="18" customHeight="1">
      <c r="A53" s="474" t="s">
        <v>20</v>
      </c>
      <c r="B53" s="474"/>
      <c r="C53" s="474"/>
      <c r="D53" s="475" t="s">
        <v>50</v>
      </c>
      <c r="E53" s="475"/>
      <c r="F53" s="475"/>
      <c r="G53" s="475"/>
    </row>
    <row r="54" spans="1:9" ht="18" customHeight="1">
      <c r="A54" s="474" t="s">
        <v>21</v>
      </c>
      <c r="B54" s="474"/>
      <c r="C54" s="474"/>
      <c r="D54" s="476" t="s">
        <v>65</v>
      </c>
      <c r="E54" s="476"/>
      <c r="F54" s="476"/>
      <c r="G54" s="476"/>
      <c r="H54" s="68"/>
      <c r="I54" s="68"/>
    </row>
    <row r="55" spans="1:7" s="240" customFormat="1" ht="18" customHeight="1">
      <c r="A55" s="464" t="s">
        <v>67</v>
      </c>
      <c r="B55" s="465"/>
      <c r="C55" s="465"/>
      <c r="D55" s="465"/>
      <c r="E55" s="465"/>
      <c r="F55" s="465"/>
      <c r="G55" s="465"/>
    </row>
    <row r="56" spans="1:7" ht="18" customHeight="1">
      <c r="A56" s="466" t="s">
        <v>138</v>
      </c>
      <c r="B56" s="467"/>
      <c r="C56" s="467"/>
      <c r="D56" s="467"/>
      <c r="E56" s="467"/>
      <c r="F56" s="467"/>
      <c r="G56" s="468"/>
    </row>
  </sheetData>
  <sheetProtection password="E75A" sheet="1" selectLockedCells="1"/>
  <mergeCells count="35">
    <mergeCell ref="E31:J31"/>
    <mergeCell ref="E32:J32"/>
    <mergeCell ref="A53:C53"/>
    <mergeCell ref="D53:G53"/>
    <mergeCell ref="A54:C54"/>
    <mergeCell ref="D54:G54"/>
    <mergeCell ref="A55:G55"/>
    <mergeCell ref="A56:G56"/>
    <mergeCell ref="A44:G44"/>
    <mergeCell ref="B46:G46"/>
    <mergeCell ref="A39:I39"/>
    <mergeCell ref="B47:G47"/>
    <mergeCell ref="B48:G48"/>
    <mergeCell ref="A52:C52"/>
    <mergeCell ref="D52:G52"/>
    <mergeCell ref="E26:J26"/>
    <mergeCell ref="E24:J24"/>
    <mergeCell ref="E34:J34"/>
    <mergeCell ref="A41:C41"/>
    <mergeCell ref="A42:G42"/>
    <mergeCell ref="A43:G43"/>
    <mergeCell ref="E27:J27"/>
    <mergeCell ref="E28:J28"/>
    <mergeCell ref="E29:J29"/>
    <mergeCell ref="E30:J30"/>
    <mergeCell ref="B1:D1"/>
    <mergeCell ref="C2:E2"/>
    <mergeCell ref="A2:B2"/>
    <mergeCell ref="E19:J19"/>
    <mergeCell ref="E23:J23"/>
    <mergeCell ref="A38:H38"/>
    <mergeCell ref="E21:J21"/>
    <mergeCell ref="E25:J25"/>
    <mergeCell ref="E20:J20"/>
    <mergeCell ref="E22:J22"/>
  </mergeCells>
  <printOptions/>
  <pageMargins left="0.7" right="0.7" top="0.75" bottom="0.75" header="0.3" footer="0.3"/>
  <pageSetup fitToHeight="0" horizontalDpi="204" verticalDpi="204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workbookViewId="0" topLeftCell="A1">
      <selection activeCell="C11" sqref="C11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7"/>
      <c r="D3" s="67"/>
      <c r="E3" s="68"/>
      <c r="F3" s="68" t="s">
        <v>183</v>
      </c>
      <c r="G3" s="108"/>
    </row>
    <row r="4" spans="1:7" ht="13.5" thickBot="1">
      <c r="A4" s="479"/>
      <c r="B4" s="479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156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70" t="s">
        <v>10</v>
      </c>
      <c r="D6" s="70"/>
      <c r="E6" s="70"/>
      <c r="F6" s="70"/>
      <c r="G6" s="110"/>
      <c r="H6" s="71" t="s">
        <v>5</v>
      </c>
    </row>
    <row r="7" spans="1:8" ht="12.75" customHeight="1">
      <c r="A7" s="346">
        <v>1</v>
      </c>
      <c r="B7" s="343" t="s">
        <v>148</v>
      </c>
      <c r="C7" s="17"/>
      <c r="D7" s="17"/>
      <c r="E7" s="17"/>
      <c r="F7" s="18"/>
      <c r="G7" s="111"/>
      <c r="H7" s="186">
        <f>IF(C7="",0,1)</f>
        <v>0</v>
      </c>
    </row>
    <row r="8" spans="1:8" ht="12.75" customHeight="1">
      <c r="A8" s="347">
        <v>2</v>
      </c>
      <c r="B8" s="343" t="s">
        <v>148</v>
      </c>
      <c r="C8" s="15"/>
      <c r="D8" s="15"/>
      <c r="E8" s="15"/>
      <c r="F8" s="16"/>
      <c r="G8" s="112"/>
      <c r="H8" s="187">
        <f>IF(C8="",0,1)</f>
        <v>0</v>
      </c>
    </row>
    <row r="9" spans="1:8" ht="12.75" customHeight="1" thickBot="1">
      <c r="A9" s="348">
        <v>3</v>
      </c>
      <c r="B9" s="344" t="s">
        <v>148</v>
      </c>
      <c r="C9" s="19"/>
      <c r="D9" s="19"/>
      <c r="E9" s="19"/>
      <c r="F9" s="20"/>
      <c r="G9" s="114"/>
      <c r="H9" s="189">
        <f aca="true" t="shared" si="0" ref="H9:H28">IF(C9="",0,1)</f>
        <v>0</v>
      </c>
    </row>
    <row r="10" spans="1:8" ht="12.75" customHeight="1">
      <c r="A10" s="346">
        <v>4</v>
      </c>
      <c r="B10" s="343" t="s">
        <v>96</v>
      </c>
      <c r="C10" s="14"/>
      <c r="D10" s="14"/>
      <c r="E10" s="14"/>
      <c r="F10" s="97"/>
      <c r="G10" s="112"/>
      <c r="H10" s="188">
        <f t="shared" si="0"/>
        <v>0</v>
      </c>
    </row>
    <row r="11" spans="1:8" ht="12.75" customHeight="1">
      <c r="A11" s="347">
        <v>5</v>
      </c>
      <c r="B11" s="343" t="s">
        <v>96</v>
      </c>
      <c r="C11" s="14"/>
      <c r="D11" s="14"/>
      <c r="E11" s="14"/>
      <c r="F11" s="97"/>
      <c r="G11" s="112"/>
      <c r="H11" s="188">
        <f t="shared" si="0"/>
        <v>0</v>
      </c>
    </row>
    <row r="12" spans="1:8" ht="12.75" customHeight="1">
      <c r="A12" s="347">
        <v>6</v>
      </c>
      <c r="B12" s="343" t="s">
        <v>96</v>
      </c>
      <c r="C12" s="15"/>
      <c r="D12" s="15"/>
      <c r="E12" s="15"/>
      <c r="F12" s="16"/>
      <c r="G12" s="112"/>
      <c r="H12" s="187">
        <f t="shared" si="0"/>
        <v>0</v>
      </c>
    </row>
    <row r="13" spans="1:8" ht="12.75" customHeight="1" thickBot="1">
      <c r="A13" s="348">
        <v>7</v>
      </c>
      <c r="B13" s="344" t="s">
        <v>96</v>
      </c>
      <c r="C13" s="19"/>
      <c r="D13" s="19"/>
      <c r="E13" s="19"/>
      <c r="F13" s="20"/>
      <c r="G13" s="114"/>
      <c r="H13" s="189">
        <f t="shared" si="0"/>
        <v>0</v>
      </c>
    </row>
    <row r="14" spans="1:8" ht="12.75" customHeight="1">
      <c r="A14" s="346">
        <v>8</v>
      </c>
      <c r="B14" s="343" t="s">
        <v>97</v>
      </c>
      <c r="C14" s="14"/>
      <c r="D14" s="14"/>
      <c r="E14" s="14"/>
      <c r="F14" s="97"/>
      <c r="G14" s="112"/>
      <c r="H14" s="188">
        <f t="shared" si="0"/>
        <v>0</v>
      </c>
    </row>
    <row r="15" spans="1:8" ht="12.75" customHeight="1">
      <c r="A15" s="349">
        <v>9</v>
      </c>
      <c r="B15" s="343" t="s">
        <v>97</v>
      </c>
      <c r="C15" s="99"/>
      <c r="D15" s="99"/>
      <c r="E15" s="99"/>
      <c r="F15" s="100"/>
      <c r="G15" s="115"/>
      <c r="H15" s="187">
        <f t="shared" si="0"/>
        <v>0</v>
      </c>
    </row>
    <row r="16" spans="1:8" ht="12.75" customHeight="1">
      <c r="A16" s="347">
        <v>10</v>
      </c>
      <c r="B16" s="343" t="s">
        <v>97</v>
      </c>
      <c r="C16" s="15"/>
      <c r="D16" s="15"/>
      <c r="E16" s="15"/>
      <c r="F16" s="16"/>
      <c r="G16" s="113"/>
      <c r="H16" s="190">
        <f t="shared" si="0"/>
        <v>0</v>
      </c>
    </row>
    <row r="17" spans="1:8" ht="12.75" customHeight="1">
      <c r="A17" s="346">
        <v>11</v>
      </c>
      <c r="B17" s="343" t="s">
        <v>97</v>
      </c>
      <c r="C17" s="14"/>
      <c r="D17" s="14"/>
      <c r="E17" s="14"/>
      <c r="F17" s="97"/>
      <c r="G17" s="112"/>
      <c r="H17" s="188">
        <f t="shared" si="0"/>
        <v>0</v>
      </c>
    </row>
    <row r="18" spans="1:8" ht="12.75" customHeight="1">
      <c r="A18" s="347">
        <v>12</v>
      </c>
      <c r="B18" s="343" t="s">
        <v>97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 customHeight="1" thickBot="1">
      <c r="A19" s="348">
        <v>13</v>
      </c>
      <c r="B19" s="344" t="s">
        <v>97</v>
      </c>
      <c r="C19" s="19"/>
      <c r="D19" s="19"/>
      <c r="E19" s="19"/>
      <c r="F19" s="20"/>
      <c r="G19" s="114"/>
      <c r="H19" s="189">
        <f t="shared" si="0"/>
        <v>0</v>
      </c>
    </row>
    <row r="20" spans="1:8" ht="12.75" customHeight="1">
      <c r="A20" s="346">
        <v>14</v>
      </c>
      <c r="B20" s="343" t="s">
        <v>98</v>
      </c>
      <c r="C20" s="14"/>
      <c r="D20" s="14"/>
      <c r="E20" s="14"/>
      <c r="F20" s="97"/>
      <c r="G20" s="112"/>
      <c r="H20" s="188">
        <f t="shared" si="0"/>
        <v>0</v>
      </c>
    </row>
    <row r="21" spans="1:8" ht="12.75" customHeight="1">
      <c r="A21" s="347">
        <v>15</v>
      </c>
      <c r="B21" s="343" t="s">
        <v>98</v>
      </c>
      <c r="C21" s="15"/>
      <c r="D21" s="15"/>
      <c r="E21" s="15"/>
      <c r="F21" s="16"/>
      <c r="G21" s="112"/>
      <c r="H21" s="187">
        <f t="shared" si="0"/>
        <v>0</v>
      </c>
    </row>
    <row r="22" spans="1:8" ht="12.75" customHeight="1">
      <c r="A22" s="347">
        <v>16</v>
      </c>
      <c r="B22" s="343" t="s">
        <v>98</v>
      </c>
      <c r="C22" s="15"/>
      <c r="D22" s="15"/>
      <c r="E22" s="15"/>
      <c r="F22" s="16"/>
      <c r="G22" s="113"/>
      <c r="H22" s="190">
        <f t="shared" si="0"/>
        <v>0</v>
      </c>
    </row>
    <row r="23" spans="1:8" ht="12.75" customHeight="1">
      <c r="A23" s="346">
        <v>17</v>
      </c>
      <c r="B23" s="343" t="s">
        <v>98</v>
      </c>
      <c r="C23" s="14"/>
      <c r="D23" s="14"/>
      <c r="E23" s="14"/>
      <c r="F23" s="97"/>
      <c r="G23" s="112"/>
      <c r="H23" s="188">
        <f t="shared" si="0"/>
        <v>0</v>
      </c>
    </row>
    <row r="24" spans="1:8" ht="12.75" customHeight="1">
      <c r="A24" s="347">
        <v>18</v>
      </c>
      <c r="B24" s="343" t="s">
        <v>98</v>
      </c>
      <c r="C24" s="15"/>
      <c r="D24" s="15"/>
      <c r="E24" s="15"/>
      <c r="F24" s="16"/>
      <c r="G24" s="112"/>
      <c r="H24" s="187">
        <f t="shared" si="0"/>
        <v>0</v>
      </c>
    </row>
    <row r="25" spans="1:8" ht="12.75" customHeight="1" thickBot="1">
      <c r="A25" s="348">
        <v>19</v>
      </c>
      <c r="B25" s="344" t="s">
        <v>98</v>
      </c>
      <c r="C25" s="19"/>
      <c r="D25" s="19"/>
      <c r="E25" s="19"/>
      <c r="F25" s="20"/>
      <c r="G25" s="114"/>
      <c r="H25" s="189">
        <f t="shared" si="0"/>
        <v>0</v>
      </c>
    </row>
    <row r="26" spans="1:8" ht="12.75" customHeight="1">
      <c r="A26" s="346">
        <v>20</v>
      </c>
      <c r="B26" s="343" t="s">
        <v>99</v>
      </c>
      <c r="C26" s="14"/>
      <c r="D26" s="14"/>
      <c r="E26" s="14"/>
      <c r="F26" s="97"/>
      <c r="G26" s="112"/>
      <c r="H26" s="188">
        <f t="shared" si="0"/>
        <v>0</v>
      </c>
    </row>
    <row r="27" spans="1:8" ht="12.75" customHeight="1">
      <c r="A27" s="347">
        <v>21</v>
      </c>
      <c r="B27" s="343" t="s">
        <v>99</v>
      </c>
      <c r="C27" s="15"/>
      <c r="D27" s="15"/>
      <c r="E27" s="15"/>
      <c r="F27" s="16"/>
      <c r="G27" s="112"/>
      <c r="H27" s="187">
        <f t="shared" si="0"/>
        <v>0</v>
      </c>
    </row>
    <row r="28" spans="1:8" ht="12.75" customHeight="1">
      <c r="A28" s="347">
        <v>22</v>
      </c>
      <c r="B28" s="343" t="s">
        <v>99</v>
      </c>
      <c r="C28" s="15"/>
      <c r="D28" s="15"/>
      <c r="E28" s="15"/>
      <c r="F28" s="16"/>
      <c r="G28" s="113"/>
      <c r="H28" s="190">
        <f t="shared" si="0"/>
        <v>0</v>
      </c>
    </row>
    <row r="29" spans="1:8" ht="12.75">
      <c r="A29" s="346">
        <v>23</v>
      </c>
      <c r="B29" s="343" t="s">
        <v>99</v>
      </c>
      <c r="C29" s="14"/>
      <c r="D29" s="14"/>
      <c r="E29" s="14"/>
      <c r="F29" s="97"/>
      <c r="G29" s="112"/>
      <c r="H29" s="188">
        <f>IF(C29="",0,1)</f>
        <v>0</v>
      </c>
    </row>
    <row r="30" spans="1:8" ht="12.75">
      <c r="A30" s="347">
        <v>24</v>
      </c>
      <c r="B30" s="343" t="s">
        <v>99</v>
      </c>
      <c r="C30" s="15"/>
      <c r="D30" s="15"/>
      <c r="E30" s="15"/>
      <c r="F30" s="16"/>
      <c r="G30" s="112"/>
      <c r="H30" s="187">
        <f aca="true" t="shared" si="1" ref="H30:H41">IF(C30="",0,1)</f>
        <v>0</v>
      </c>
    </row>
    <row r="31" spans="1:8" ht="13.5" thickBot="1">
      <c r="A31" s="348">
        <v>25</v>
      </c>
      <c r="B31" s="344" t="s">
        <v>99</v>
      </c>
      <c r="C31" s="19"/>
      <c r="D31" s="19"/>
      <c r="E31" s="19"/>
      <c r="F31" s="20"/>
      <c r="G31" s="114"/>
      <c r="H31" s="189">
        <f t="shared" si="1"/>
        <v>0</v>
      </c>
    </row>
    <row r="32" spans="1:8" ht="12.75">
      <c r="A32" s="346">
        <v>26</v>
      </c>
      <c r="B32" s="343" t="s">
        <v>100</v>
      </c>
      <c r="C32" s="14"/>
      <c r="D32" s="14"/>
      <c r="E32" s="14"/>
      <c r="F32" s="97"/>
      <c r="G32" s="112"/>
      <c r="H32" s="186">
        <f t="shared" si="1"/>
        <v>0</v>
      </c>
    </row>
    <row r="33" spans="1:8" ht="12.75">
      <c r="A33" s="347">
        <v>27</v>
      </c>
      <c r="B33" s="103" t="s">
        <v>100</v>
      </c>
      <c r="C33" s="15"/>
      <c r="D33" s="15"/>
      <c r="E33" s="15"/>
      <c r="F33" s="16"/>
      <c r="G33" s="112"/>
      <c r="H33" s="187">
        <f t="shared" si="1"/>
        <v>0</v>
      </c>
    </row>
    <row r="34" spans="1:8" ht="12.75">
      <c r="A34" s="347">
        <v>28</v>
      </c>
      <c r="B34" s="103" t="s">
        <v>100</v>
      </c>
      <c r="C34" s="15"/>
      <c r="D34" s="15"/>
      <c r="E34" s="15"/>
      <c r="F34" s="16"/>
      <c r="G34" s="112"/>
      <c r="H34" s="187">
        <f t="shared" si="1"/>
        <v>0</v>
      </c>
    </row>
    <row r="35" spans="1:8" ht="12.75">
      <c r="A35" s="346">
        <v>29</v>
      </c>
      <c r="B35" s="103" t="s">
        <v>100</v>
      </c>
      <c r="C35" s="15"/>
      <c r="D35" s="15"/>
      <c r="E35" s="15"/>
      <c r="F35" s="16"/>
      <c r="G35" s="112"/>
      <c r="H35" s="187">
        <f t="shared" si="1"/>
        <v>0</v>
      </c>
    </row>
    <row r="36" spans="1:8" ht="12.75">
      <c r="A36" s="347">
        <v>30</v>
      </c>
      <c r="B36" s="103" t="s">
        <v>100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31</v>
      </c>
      <c r="B37" s="344" t="s">
        <v>100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46">
        <v>32</v>
      </c>
      <c r="B38" s="343" t="s">
        <v>104</v>
      </c>
      <c r="C38" s="14"/>
      <c r="D38" s="14"/>
      <c r="E38" s="14"/>
      <c r="F38" s="97"/>
      <c r="G38" s="112"/>
      <c r="H38" s="188">
        <f t="shared" si="1"/>
        <v>0</v>
      </c>
    </row>
    <row r="39" spans="1:8" ht="12.75">
      <c r="A39" s="347">
        <v>33</v>
      </c>
      <c r="B39" s="343" t="s">
        <v>104</v>
      </c>
      <c r="C39" s="15"/>
      <c r="D39" s="15"/>
      <c r="E39" s="15"/>
      <c r="F39" s="16"/>
      <c r="G39" s="112"/>
      <c r="H39" s="187">
        <f t="shared" si="1"/>
        <v>0</v>
      </c>
    </row>
    <row r="40" spans="1:8" ht="12.75">
      <c r="A40" s="347">
        <v>34</v>
      </c>
      <c r="B40" s="343" t="s">
        <v>104</v>
      </c>
      <c r="C40" s="15"/>
      <c r="D40" s="15"/>
      <c r="E40" s="15"/>
      <c r="F40" s="16"/>
      <c r="G40" s="112"/>
      <c r="H40" s="187">
        <f t="shared" si="1"/>
        <v>0</v>
      </c>
    </row>
    <row r="41" spans="1:8" ht="13.5" thickBot="1">
      <c r="A41" s="348">
        <v>35</v>
      </c>
      <c r="B41" s="344" t="s">
        <v>104</v>
      </c>
      <c r="C41" s="19"/>
      <c r="D41" s="19"/>
      <c r="E41" s="19"/>
      <c r="F41" s="20"/>
      <c r="G41" s="114"/>
      <c r="H41" s="189">
        <f t="shared" si="1"/>
        <v>0</v>
      </c>
    </row>
    <row r="42" spans="2:8" ht="13.5" thickBot="1">
      <c r="B42" s="101"/>
      <c r="H42" s="192">
        <f>SUM(H7:H41)</f>
        <v>0</v>
      </c>
    </row>
    <row r="43" ht="13.5" thickBot="1"/>
    <row r="44" spans="1:8" ht="12.75">
      <c r="A44" s="345" t="s">
        <v>34</v>
      </c>
      <c r="B44" s="341" t="s">
        <v>157</v>
      </c>
      <c r="C44" s="9" t="s">
        <v>26</v>
      </c>
      <c r="D44" s="9" t="s">
        <v>9</v>
      </c>
      <c r="E44" s="9" t="s">
        <v>39</v>
      </c>
      <c r="F44" s="9" t="s">
        <v>7</v>
      </c>
      <c r="G44" s="109" t="s">
        <v>11</v>
      </c>
      <c r="H44" s="69" t="s">
        <v>12</v>
      </c>
    </row>
    <row r="45" spans="1:8" ht="13.5" thickBot="1">
      <c r="A45" s="79"/>
      <c r="B45" s="342"/>
      <c r="C45" s="70" t="s">
        <v>10</v>
      </c>
      <c r="D45" s="43"/>
      <c r="E45" s="70"/>
      <c r="F45" s="70"/>
      <c r="G45" s="117"/>
      <c r="H45" s="71" t="s">
        <v>5</v>
      </c>
    </row>
    <row r="46" spans="1:8" ht="12.75">
      <c r="A46" s="352">
        <v>1</v>
      </c>
      <c r="B46" s="350" t="s">
        <v>101</v>
      </c>
      <c r="C46" s="17"/>
      <c r="D46" s="17"/>
      <c r="E46" s="17"/>
      <c r="F46" s="18"/>
      <c r="G46" s="111"/>
      <c r="H46" s="186">
        <f aca="true" t="shared" si="2" ref="H46:H54">IF(C46="",0,1)</f>
        <v>0</v>
      </c>
    </row>
    <row r="47" spans="1:8" ht="12.75">
      <c r="A47" s="347">
        <v>2</v>
      </c>
      <c r="B47" s="351" t="s">
        <v>101</v>
      </c>
      <c r="C47" s="15"/>
      <c r="D47" s="15"/>
      <c r="E47" s="15"/>
      <c r="F47" s="16"/>
      <c r="G47" s="112"/>
      <c r="H47" s="187">
        <f t="shared" si="2"/>
        <v>0</v>
      </c>
    </row>
    <row r="48" spans="1:8" ht="13.5" thickBot="1">
      <c r="A48" s="348">
        <v>3</v>
      </c>
      <c r="B48" s="344" t="s">
        <v>101</v>
      </c>
      <c r="C48" s="19"/>
      <c r="D48" s="19"/>
      <c r="E48" s="19"/>
      <c r="F48" s="20"/>
      <c r="G48" s="114"/>
      <c r="H48" s="189">
        <f t="shared" si="2"/>
        <v>0</v>
      </c>
    </row>
    <row r="49" spans="1:8" ht="12.75">
      <c r="A49" s="346">
        <v>4</v>
      </c>
      <c r="B49" s="343" t="s">
        <v>102</v>
      </c>
      <c r="C49" s="14"/>
      <c r="D49" s="14"/>
      <c r="E49" s="14"/>
      <c r="F49" s="97"/>
      <c r="G49" s="112"/>
      <c r="H49" s="188">
        <f t="shared" si="2"/>
        <v>0</v>
      </c>
    </row>
    <row r="50" spans="1:8" ht="12.75">
      <c r="A50" s="347">
        <v>5</v>
      </c>
      <c r="B50" s="103" t="s">
        <v>102</v>
      </c>
      <c r="C50" s="28"/>
      <c r="D50" s="15"/>
      <c r="E50" s="15"/>
      <c r="F50" s="16"/>
      <c r="G50" s="112"/>
      <c r="H50" s="187">
        <f t="shared" si="2"/>
        <v>0</v>
      </c>
    </row>
    <row r="51" spans="1:8" ht="13.5" thickBot="1">
      <c r="A51" s="348">
        <v>6</v>
      </c>
      <c r="B51" s="104" t="s">
        <v>102</v>
      </c>
      <c r="C51" s="102"/>
      <c r="D51" s="19"/>
      <c r="E51" s="19"/>
      <c r="F51" s="20"/>
      <c r="G51" s="114"/>
      <c r="H51" s="189">
        <f t="shared" si="2"/>
        <v>0</v>
      </c>
    </row>
    <row r="52" spans="1:8" ht="12.75">
      <c r="A52" s="352">
        <v>7</v>
      </c>
      <c r="B52" s="343" t="s">
        <v>103</v>
      </c>
      <c r="C52" s="17"/>
      <c r="D52" s="17"/>
      <c r="E52" s="17"/>
      <c r="F52" s="18"/>
      <c r="G52" s="111"/>
      <c r="H52" s="186">
        <f t="shared" si="2"/>
        <v>0</v>
      </c>
    </row>
    <row r="53" spans="1:8" ht="12.75">
      <c r="A53" s="349">
        <v>8</v>
      </c>
      <c r="B53" s="103" t="s">
        <v>103</v>
      </c>
      <c r="C53" s="28"/>
      <c r="D53" s="15"/>
      <c r="E53" s="15"/>
      <c r="F53" s="16"/>
      <c r="G53" s="112"/>
      <c r="H53" s="187">
        <f t="shared" si="2"/>
        <v>0</v>
      </c>
    </row>
    <row r="54" spans="1:8" ht="13.5" thickBot="1">
      <c r="A54" s="348">
        <v>9</v>
      </c>
      <c r="B54" s="104" t="s">
        <v>103</v>
      </c>
      <c r="C54" s="102"/>
      <c r="D54" s="19"/>
      <c r="E54" s="19"/>
      <c r="F54" s="20"/>
      <c r="G54" s="114"/>
      <c r="H54" s="189">
        <f t="shared" si="2"/>
        <v>0</v>
      </c>
    </row>
    <row r="55" spans="1:8" ht="13.5" thickBot="1">
      <c r="A55" s="101"/>
      <c r="H55" s="192">
        <f>SUM(H46:H54)</f>
        <v>0</v>
      </c>
    </row>
  </sheetData>
  <sheetProtection password="E75A" sheet="1" selectLockedCells="1"/>
  <mergeCells count="2">
    <mergeCell ref="C2:F2"/>
    <mergeCell ref="A4:B4"/>
  </mergeCells>
  <printOptions/>
  <pageMargins left="0.7" right="0.7" top="0.75" bottom="0.75" header="0.3" footer="0.3"/>
  <pageSetup horizontalDpi="600" verticalDpi="600" orientation="portrait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DFF"/>
  </sheetPr>
  <dimension ref="A2:H55"/>
  <sheetViews>
    <sheetView workbookViewId="0" topLeftCell="A1">
      <selection activeCell="C15" sqref="C15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7.28125" style="0" customWidth="1"/>
    <col min="4" max="4" width="14.421875" style="0" customWidth="1"/>
    <col min="5" max="5" width="10.8515625" style="0" customWidth="1"/>
    <col min="6" max="6" width="16.140625" style="0" customWidth="1"/>
    <col min="7" max="7" width="14.8515625" style="116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79"/>
      <c r="B4" s="479"/>
      <c r="C4" s="6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158</v>
      </c>
      <c r="C5" s="9" t="s">
        <v>26</v>
      </c>
      <c r="D5" s="9" t="s">
        <v>9</v>
      </c>
      <c r="E5" s="9" t="s">
        <v>38</v>
      </c>
      <c r="F5" s="9" t="s">
        <v>7</v>
      </c>
      <c r="G5" s="109" t="s">
        <v>11</v>
      </c>
      <c r="H5" s="69" t="s">
        <v>12</v>
      </c>
    </row>
    <row r="6" spans="1:8" ht="13.5" thickBot="1">
      <c r="A6" s="79"/>
      <c r="B6" s="342"/>
      <c r="C6" s="70" t="s">
        <v>10</v>
      </c>
      <c r="D6" s="70"/>
      <c r="E6" s="70"/>
      <c r="F6" s="70"/>
      <c r="G6" s="110"/>
      <c r="H6" s="71" t="s">
        <v>5</v>
      </c>
    </row>
    <row r="7" spans="1:8" ht="12.75" customHeight="1">
      <c r="A7" s="346">
        <v>1</v>
      </c>
      <c r="B7" s="312" t="s">
        <v>148</v>
      </c>
      <c r="C7" s="313"/>
      <c r="D7" s="313"/>
      <c r="E7" s="313"/>
      <c r="F7" s="314"/>
      <c r="G7" s="315"/>
      <c r="H7" s="316">
        <v>0</v>
      </c>
    </row>
    <row r="8" spans="1:8" ht="12.75" customHeight="1">
      <c r="A8" s="347">
        <v>2</v>
      </c>
      <c r="B8" s="312" t="s">
        <v>148</v>
      </c>
      <c r="C8" s="317"/>
      <c r="D8" s="317"/>
      <c r="E8" s="317"/>
      <c r="F8" s="318"/>
      <c r="G8" s="319"/>
      <c r="H8" s="320">
        <v>0</v>
      </c>
    </row>
    <row r="9" spans="1:8" ht="12.75" customHeight="1" thickBot="1">
      <c r="A9" s="348">
        <v>3</v>
      </c>
      <c r="B9" s="321" t="s">
        <v>148</v>
      </c>
      <c r="C9" s="322"/>
      <c r="D9" s="322"/>
      <c r="E9" s="322"/>
      <c r="F9" s="323"/>
      <c r="G9" s="324"/>
      <c r="H9" s="325">
        <v>0</v>
      </c>
    </row>
    <row r="10" spans="1:8" ht="12.75" customHeight="1">
      <c r="A10" s="346">
        <v>4</v>
      </c>
      <c r="B10" s="312" t="s">
        <v>96</v>
      </c>
      <c r="C10" s="317"/>
      <c r="D10" s="317"/>
      <c r="E10" s="317"/>
      <c r="F10" s="318"/>
      <c r="G10" s="319"/>
      <c r="H10" s="320">
        <v>0</v>
      </c>
    </row>
    <row r="11" spans="1:8" ht="12.75" customHeight="1">
      <c r="A11" s="347">
        <v>5</v>
      </c>
      <c r="B11" s="312" t="s">
        <v>96</v>
      </c>
      <c r="C11" s="317"/>
      <c r="D11" s="317"/>
      <c r="E11" s="317"/>
      <c r="F11" s="318"/>
      <c r="G11" s="319"/>
      <c r="H11" s="320">
        <v>0</v>
      </c>
    </row>
    <row r="12" spans="1:8" ht="12.75" customHeight="1">
      <c r="A12" s="347">
        <v>6</v>
      </c>
      <c r="B12" s="312" t="s">
        <v>96</v>
      </c>
      <c r="C12" s="317"/>
      <c r="D12" s="317"/>
      <c r="E12" s="317"/>
      <c r="F12" s="318"/>
      <c r="G12" s="319"/>
      <c r="H12" s="320">
        <v>0</v>
      </c>
    </row>
    <row r="13" spans="1:8" ht="12.75" customHeight="1" thickBot="1">
      <c r="A13" s="348">
        <v>7</v>
      </c>
      <c r="B13" s="321" t="s">
        <v>96</v>
      </c>
      <c r="C13" s="322"/>
      <c r="D13" s="322"/>
      <c r="E13" s="322"/>
      <c r="F13" s="323"/>
      <c r="G13" s="324"/>
      <c r="H13" s="325">
        <v>0</v>
      </c>
    </row>
    <row r="14" spans="1:8" ht="12.75" customHeight="1">
      <c r="A14" s="346">
        <v>8</v>
      </c>
      <c r="B14" s="343" t="s">
        <v>97</v>
      </c>
      <c r="C14" s="14"/>
      <c r="D14" s="14"/>
      <c r="E14" s="14"/>
      <c r="F14" s="97"/>
      <c r="G14" s="112"/>
      <c r="H14" s="188">
        <f aca="true" t="shared" si="0" ref="H14:H28">IF(C14="",0,1)</f>
        <v>0</v>
      </c>
    </row>
    <row r="15" spans="1:8" ht="12.75" customHeight="1">
      <c r="A15" s="349">
        <v>9</v>
      </c>
      <c r="B15" s="343" t="s">
        <v>97</v>
      </c>
      <c r="C15" s="99"/>
      <c r="D15" s="99"/>
      <c r="E15" s="99"/>
      <c r="F15" s="100"/>
      <c r="G15" s="115"/>
      <c r="H15" s="187">
        <f t="shared" si="0"/>
        <v>0</v>
      </c>
    </row>
    <row r="16" spans="1:8" ht="12.75" customHeight="1">
      <c r="A16" s="347">
        <v>10</v>
      </c>
      <c r="B16" s="343" t="s">
        <v>97</v>
      </c>
      <c r="C16" s="15"/>
      <c r="D16" s="15"/>
      <c r="E16" s="15"/>
      <c r="F16" s="16"/>
      <c r="G16" s="113"/>
      <c r="H16" s="190">
        <f t="shared" si="0"/>
        <v>0</v>
      </c>
    </row>
    <row r="17" spans="1:8" ht="12.75" customHeight="1">
      <c r="A17" s="346">
        <v>11</v>
      </c>
      <c r="B17" s="343" t="s">
        <v>97</v>
      </c>
      <c r="C17" s="14"/>
      <c r="D17" s="14"/>
      <c r="E17" s="14"/>
      <c r="F17" s="97"/>
      <c r="G17" s="112"/>
      <c r="H17" s="188">
        <f t="shared" si="0"/>
        <v>0</v>
      </c>
    </row>
    <row r="18" spans="1:8" ht="12.75" customHeight="1">
      <c r="A18" s="347">
        <v>12</v>
      </c>
      <c r="B18" s="343" t="s">
        <v>97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 customHeight="1" thickBot="1">
      <c r="A19" s="348">
        <v>13</v>
      </c>
      <c r="B19" s="344" t="s">
        <v>97</v>
      </c>
      <c r="C19" s="19"/>
      <c r="D19" s="19"/>
      <c r="E19" s="19"/>
      <c r="F19" s="20"/>
      <c r="G19" s="114"/>
      <c r="H19" s="189">
        <f t="shared" si="0"/>
        <v>0</v>
      </c>
    </row>
    <row r="20" spans="1:8" ht="12.75" customHeight="1">
      <c r="A20" s="346">
        <v>14</v>
      </c>
      <c r="B20" s="343" t="s">
        <v>98</v>
      </c>
      <c r="C20" s="14"/>
      <c r="D20" s="14"/>
      <c r="E20" s="14"/>
      <c r="F20" s="97"/>
      <c r="G20" s="112"/>
      <c r="H20" s="188">
        <f t="shared" si="0"/>
        <v>0</v>
      </c>
    </row>
    <row r="21" spans="1:8" ht="12.75" customHeight="1">
      <c r="A21" s="347">
        <v>15</v>
      </c>
      <c r="B21" s="343" t="s">
        <v>98</v>
      </c>
      <c r="C21" s="15"/>
      <c r="D21" s="15"/>
      <c r="E21" s="15"/>
      <c r="F21" s="16"/>
      <c r="G21" s="112"/>
      <c r="H21" s="187">
        <f t="shared" si="0"/>
        <v>0</v>
      </c>
    </row>
    <row r="22" spans="1:8" ht="12.75" customHeight="1">
      <c r="A22" s="347">
        <v>16</v>
      </c>
      <c r="B22" s="343" t="s">
        <v>98</v>
      </c>
      <c r="C22" s="15"/>
      <c r="D22" s="15"/>
      <c r="E22" s="15"/>
      <c r="F22" s="16"/>
      <c r="G22" s="113"/>
      <c r="H22" s="190">
        <f t="shared" si="0"/>
        <v>0</v>
      </c>
    </row>
    <row r="23" spans="1:8" ht="12.75" customHeight="1">
      <c r="A23" s="346">
        <v>17</v>
      </c>
      <c r="B23" s="343" t="s">
        <v>98</v>
      </c>
      <c r="C23" s="14"/>
      <c r="D23" s="14"/>
      <c r="E23" s="14"/>
      <c r="F23" s="97"/>
      <c r="G23" s="112"/>
      <c r="H23" s="188">
        <f t="shared" si="0"/>
        <v>0</v>
      </c>
    </row>
    <row r="24" spans="1:8" ht="12.75" customHeight="1">
      <c r="A24" s="347">
        <v>18</v>
      </c>
      <c r="B24" s="343" t="s">
        <v>98</v>
      </c>
      <c r="C24" s="15"/>
      <c r="D24" s="15"/>
      <c r="E24" s="15"/>
      <c r="F24" s="16"/>
      <c r="G24" s="112"/>
      <c r="H24" s="187">
        <f t="shared" si="0"/>
        <v>0</v>
      </c>
    </row>
    <row r="25" spans="1:8" ht="12.75" customHeight="1" thickBot="1">
      <c r="A25" s="348">
        <v>19</v>
      </c>
      <c r="B25" s="344" t="s">
        <v>98</v>
      </c>
      <c r="C25" s="19"/>
      <c r="D25" s="19"/>
      <c r="E25" s="19"/>
      <c r="F25" s="20"/>
      <c r="G25" s="114"/>
      <c r="H25" s="189">
        <f t="shared" si="0"/>
        <v>0</v>
      </c>
    </row>
    <row r="26" spans="1:8" ht="12.75" customHeight="1">
      <c r="A26" s="346">
        <v>20</v>
      </c>
      <c r="B26" s="343" t="s">
        <v>99</v>
      </c>
      <c r="C26" s="14"/>
      <c r="D26" s="14"/>
      <c r="E26" s="14"/>
      <c r="F26" s="97"/>
      <c r="G26" s="112"/>
      <c r="H26" s="188">
        <f t="shared" si="0"/>
        <v>0</v>
      </c>
    </row>
    <row r="27" spans="1:8" ht="12.75" customHeight="1">
      <c r="A27" s="347">
        <v>21</v>
      </c>
      <c r="B27" s="343" t="s">
        <v>99</v>
      </c>
      <c r="C27" s="15"/>
      <c r="D27" s="15"/>
      <c r="E27" s="15"/>
      <c r="F27" s="16"/>
      <c r="G27" s="112"/>
      <c r="H27" s="187">
        <f t="shared" si="0"/>
        <v>0</v>
      </c>
    </row>
    <row r="28" spans="1:8" ht="12.75" customHeight="1">
      <c r="A28" s="347">
        <v>22</v>
      </c>
      <c r="B28" s="343" t="s">
        <v>99</v>
      </c>
      <c r="C28" s="15"/>
      <c r="D28" s="15"/>
      <c r="E28" s="15"/>
      <c r="F28" s="16"/>
      <c r="G28" s="113"/>
      <c r="H28" s="190">
        <f t="shared" si="0"/>
        <v>0</v>
      </c>
    </row>
    <row r="29" spans="1:8" ht="12.75">
      <c r="A29" s="346">
        <v>23</v>
      </c>
      <c r="B29" s="343" t="s">
        <v>99</v>
      </c>
      <c r="C29" s="14"/>
      <c r="D29" s="14"/>
      <c r="E29" s="14"/>
      <c r="F29" s="97"/>
      <c r="G29" s="112"/>
      <c r="H29" s="188">
        <f>IF(C29="",0,1)</f>
        <v>0</v>
      </c>
    </row>
    <row r="30" spans="1:8" ht="12.75">
      <c r="A30" s="347">
        <v>24</v>
      </c>
      <c r="B30" s="343" t="s">
        <v>99</v>
      </c>
      <c r="C30" s="15"/>
      <c r="D30" s="15"/>
      <c r="E30" s="15"/>
      <c r="F30" s="16"/>
      <c r="G30" s="112"/>
      <c r="H30" s="187">
        <f aca="true" t="shared" si="1" ref="H30:H41">IF(C30="",0,1)</f>
        <v>0</v>
      </c>
    </row>
    <row r="31" spans="1:8" ht="13.5" thickBot="1">
      <c r="A31" s="348">
        <v>25</v>
      </c>
      <c r="B31" s="344" t="s">
        <v>99</v>
      </c>
      <c r="C31" s="19"/>
      <c r="D31" s="19"/>
      <c r="E31" s="19"/>
      <c r="F31" s="20"/>
      <c r="G31" s="114"/>
      <c r="H31" s="189">
        <f t="shared" si="1"/>
        <v>0</v>
      </c>
    </row>
    <row r="32" spans="1:8" ht="12.75">
      <c r="A32" s="346">
        <v>26</v>
      </c>
      <c r="B32" s="343" t="s">
        <v>100</v>
      </c>
      <c r="C32" s="14"/>
      <c r="D32" s="14"/>
      <c r="E32" s="14"/>
      <c r="F32" s="97"/>
      <c r="G32" s="112"/>
      <c r="H32" s="186">
        <f t="shared" si="1"/>
        <v>0</v>
      </c>
    </row>
    <row r="33" spans="1:8" ht="12.75">
      <c r="A33" s="347">
        <v>27</v>
      </c>
      <c r="B33" s="103" t="s">
        <v>100</v>
      </c>
      <c r="C33" s="15"/>
      <c r="D33" s="15"/>
      <c r="E33" s="15"/>
      <c r="F33" s="16"/>
      <c r="G33" s="112"/>
      <c r="H33" s="187">
        <f t="shared" si="1"/>
        <v>0</v>
      </c>
    </row>
    <row r="34" spans="1:8" ht="12.75">
      <c r="A34" s="347">
        <v>28</v>
      </c>
      <c r="B34" s="103" t="s">
        <v>100</v>
      </c>
      <c r="C34" s="15"/>
      <c r="D34" s="15"/>
      <c r="E34" s="15"/>
      <c r="F34" s="16"/>
      <c r="G34" s="112"/>
      <c r="H34" s="187">
        <f t="shared" si="1"/>
        <v>0</v>
      </c>
    </row>
    <row r="35" spans="1:8" ht="12.75">
      <c r="A35" s="346">
        <v>29</v>
      </c>
      <c r="B35" s="103" t="s">
        <v>100</v>
      </c>
      <c r="C35" s="15"/>
      <c r="D35" s="15"/>
      <c r="E35" s="15"/>
      <c r="F35" s="16"/>
      <c r="G35" s="112"/>
      <c r="H35" s="187">
        <f t="shared" si="1"/>
        <v>0</v>
      </c>
    </row>
    <row r="36" spans="1:8" ht="12.75">
      <c r="A36" s="347">
        <v>30</v>
      </c>
      <c r="B36" s="103" t="s">
        <v>100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31</v>
      </c>
      <c r="B37" s="344" t="s">
        <v>100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46">
        <v>32</v>
      </c>
      <c r="B38" s="343" t="s">
        <v>104</v>
      </c>
      <c r="C38" s="14"/>
      <c r="D38" s="14"/>
      <c r="E38" s="14"/>
      <c r="F38" s="97"/>
      <c r="G38" s="112"/>
      <c r="H38" s="188">
        <f t="shared" si="1"/>
        <v>0</v>
      </c>
    </row>
    <row r="39" spans="1:8" ht="12.75">
      <c r="A39" s="347">
        <v>33</v>
      </c>
      <c r="B39" s="343" t="s">
        <v>104</v>
      </c>
      <c r="C39" s="15"/>
      <c r="D39" s="15"/>
      <c r="E39" s="15"/>
      <c r="F39" s="16"/>
      <c r="G39" s="112"/>
      <c r="H39" s="187">
        <f t="shared" si="1"/>
        <v>0</v>
      </c>
    </row>
    <row r="40" spans="1:8" ht="12.75">
      <c r="A40" s="347">
        <v>34</v>
      </c>
      <c r="B40" s="343" t="s">
        <v>104</v>
      </c>
      <c r="C40" s="15"/>
      <c r="D40" s="15"/>
      <c r="E40" s="15"/>
      <c r="F40" s="16"/>
      <c r="G40" s="112"/>
      <c r="H40" s="187">
        <f t="shared" si="1"/>
        <v>0</v>
      </c>
    </row>
    <row r="41" spans="1:8" ht="13.5" thickBot="1">
      <c r="A41" s="348">
        <v>35</v>
      </c>
      <c r="B41" s="344" t="s">
        <v>104</v>
      </c>
      <c r="C41" s="19"/>
      <c r="D41" s="19"/>
      <c r="E41" s="19"/>
      <c r="F41" s="20"/>
      <c r="G41" s="114"/>
      <c r="H41" s="189">
        <f t="shared" si="1"/>
        <v>0</v>
      </c>
    </row>
    <row r="42" spans="2:8" ht="13.5" thickBot="1">
      <c r="B42" s="101"/>
      <c r="H42" s="192">
        <f>SUM(H7:H41)</f>
        <v>0</v>
      </c>
    </row>
    <row r="43" ht="13.5" thickBot="1"/>
    <row r="44" spans="1:8" ht="12.75">
      <c r="A44" s="345" t="s">
        <v>34</v>
      </c>
      <c r="B44" s="341" t="s">
        <v>159</v>
      </c>
      <c r="C44" s="9" t="s">
        <v>26</v>
      </c>
      <c r="D44" s="9" t="s">
        <v>9</v>
      </c>
      <c r="E44" s="9" t="s">
        <v>39</v>
      </c>
      <c r="F44" s="9" t="s">
        <v>7</v>
      </c>
      <c r="G44" s="109" t="s">
        <v>11</v>
      </c>
      <c r="H44" s="69" t="s">
        <v>12</v>
      </c>
    </row>
    <row r="45" spans="1:8" ht="13.5" thickBot="1">
      <c r="A45" s="79"/>
      <c r="B45" s="342"/>
      <c r="C45" s="70" t="s">
        <v>10</v>
      </c>
      <c r="D45" s="43"/>
      <c r="E45" s="70"/>
      <c r="F45" s="70"/>
      <c r="G45" s="117"/>
      <c r="H45" s="71" t="s">
        <v>5</v>
      </c>
    </row>
    <row r="46" spans="1:8" ht="12.75">
      <c r="A46" s="352">
        <v>1</v>
      </c>
      <c r="B46" s="350" t="s">
        <v>101</v>
      </c>
      <c r="C46" s="17"/>
      <c r="D46" s="17"/>
      <c r="E46" s="17"/>
      <c r="F46" s="18"/>
      <c r="G46" s="111"/>
      <c r="H46" s="186">
        <f aca="true" t="shared" si="2" ref="H46:H54">IF(C46="",0,1)</f>
        <v>0</v>
      </c>
    </row>
    <row r="47" spans="1:8" ht="12.75">
      <c r="A47" s="347">
        <v>2</v>
      </c>
      <c r="B47" s="351" t="s">
        <v>101</v>
      </c>
      <c r="C47" s="15"/>
      <c r="D47" s="15"/>
      <c r="E47" s="15"/>
      <c r="F47" s="16"/>
      <c r="G47" s="112"/>
      <c r="H47" s="187">
        <f t="shared" si="2"/>
        <v>0</v>
      </c>
    </row>
    <row r="48" spans="1:8" ht="13.5" thickBot="1">
      <c r="A48" s="348">
        <v>3</v>
      </c>
      <c r="B48" s="344" t="s">
        <v>101</v>
      </c>
      <c r="C48" s="19"/>
      <c r="D48" s="19"/>
      <c r="E48" s="19"/>
      <c r="F48" s="20"/>
      <c r="G48" s="114"/>
      <c r="H48" s="189">
        <f t="shared" si="2"/>
        <v>0</v>
      </c>
    </row>
    <row r="49" spans="1:8" ht="12.75">
      <c r="A49" s="346">
        <v>4</v>
      </c>
      <c r="B49" s="343" t="s">
        <v>102</v>
      </c>
      <c r="C49" s="14"/>
      <c r="D49" s="14"/>
      <c r="E49" s="14"/>
      <c r="F49" s="97"/>
      <c r="G49" s="112"/>
      <c r="H49" s="188">
        <f t="shared" si="2"/>
        <v>0</v>
      </c>
    </row>
    <row r="50" spans="1:8" ht="12.75">
      <c r="A50" s="347">
        <v>5</v>
      </c>
      <c r="B50" s="103" t="s">
        <v>102</v>
      </c>
      <c r="C50" s="28"/>
      <c r="D50" s="15"/>
      <c r="E50" s="15"/>
      <c r="F50" s="16"/>
      <c r="G50" s="112"/>
      <c r="H50" s="187">
        <f t="shared" si="2"/>
        <v>0</v>
      </c>
    </row>
    <row r="51" spans="1:8" ht="13.5" thickBot="1">
      <c r="A51" s="348">
        <v>6</v>
      </c>
      <c r="B51" s="104" t="s">
        <v>102</v>
      </c>
      <c r="C51" s="102"/>
      <c r="D51" s="19"/>
      <c r="E51" s="19"/>
      <c r="F51" s="20"/>
      <c r="G51" s="114"/>
      <c r="H51" s="189">
        <f t="shared" si="2"/>
        <v>0</v>
      </c>
    </row>
    <row r="52" spans="1:8" ht="12.75">
      <c r="A52" s="352">
        <v>7</v>
      </c>
      <c r="B52" s="343" t="s">
        <v>103</v>
      </c>
      <c r="C52" s="17"/>
      <c r="D52" s="17"/>
      <c r="E52" s="17"/>
      <c r="F52" s="18"/>
      <c r="G52" s="111"/>
      <c r="H52" s="186">
        <f t="shared" si="2"/>
        <v>0</v>
      </c>
    </row>
    <row r="53" spans="1:8" ht="12.75">
      <c r="A53" s="349">
        <v>8</v>
      </c>
      <c r="B53" s="103" t="s">
        <v>103</v>
      </c>
      <c r="C53" s="28"/>
      <c r="D53" s="15"/>
      <c r="E53" s="15"/>
      <c r="F53" s="16"/>
      <c r="G53" s="112"/>
      <c r="H53" s="187">
        <f t="shared" si="2"/>
        <v>0</v>
      </c>
    </row>
    <row r="54" spans="1:8" ht="13.5" thickBot="1">
      <c r="A54" s="348">
        <v>9</v>
      </c>
      <c r="B54" s="104" t="s">
        <v>103</v>
      </c>
      <c r="C54" s="102"/>
      <c r="D54" s="19"/>
      <c r="E54" s="19"/>
      <c r="F54" s="20"/>
      <c r="G54" s="114"/>
      <c r="H54" s="189">
        <f t="shared" si="2"/>
        <v>0</v>
      </c>
    </row>
    <row r="55" spans="1:8" ht="13.5" thickBot="1">
      <c r="A55" s="101"/>
      <c r="H55" s="192">
        <f>SUM(H46:H54)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DFF"/>
  </sheetPr>
  <dimension ref="A2:Q41"/>
  <sheetViews>
    <sheetView zoomScaleSheetLayoutView="57" zoomScalePageLayoutView="0" workbookViewId="0" topLeftCell="A2">
      <selection activeCell="C17" sqref="C17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80"/>
      <c r="B4" s="480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125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>
      <c r="A7" s="352">
        <v>1</v>
      </c>
      <c r="B7" s="350" t="s">
        <v>96</v>
      </c>
      <c r="C7" s="17"/>
      <c r="D7" s="17"/>
      <c r="E7" s="17"/>
      <c r="F7" s="18"/>
      <c r="G7" s="119"/>
      <c r="H7" s="193">
        <f>IF(C7="",0,1)</f>
        <v>0</v>
      </c>
    </row>
    <row r="8" spans="1:8" ht="12.75" customHeight="1">
      <c r="A8" s="347">
        <v>2</v>
      </c>
      <c r="B8" s="343" t="s">
        <v>96</v>
      </c>
      <c r="C8" s="15"/>
      <c r="D8" s="15"/>
      <c r="E8" s="15"/>
      <c r="F8" s="16"/>
      <c r="G8" s="120"/>
      <c r="H8" s="190">
        <f aca="true" t="shared" si="0" ref="H8:H27">IF(C8="",0,1)</f>
        <v>0</v>
      </c>
    </row>
    <row r="9" spans="1:8" ht="12.75" customHeight="1" thickBot="1">
      <c r="A9" s="348">
        <v>3</v>
      </c>
      <c r="B9" s="103" t="s">
        <v>96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97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97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97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98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98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98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99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99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99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99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100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100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100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100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104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104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104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104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  <row r="29" ht="13.5" thickBot="1"/>
    <row r="30" spans="1:8" ht="12.75">
      <c r="A30" s="363" t="s">
        <v>35</v>
      </c>
      <c r="B30" s="341" t="s">
        <v>117</v>
      </c>
      <c r="C30" s="9" t="s">
        <v>26</v>
      </c>
      <c r="D30" s="9" t="s">
        <v>9</v>
      </c>
      <c r="E30" s="9" t="s">
        <v>39</v>
      </c>
      <c r="F30" s="9" t="s">
        <v>28</v>
      </c>
      <c r="G30" s="109" t="s">
        <v>11</v>
      </c>
      <c r="H30" s="72" t="s">
        <v>12</v>
      </c>
    </row>
    <row r="31" spans="1:8" ht="13.5" thickBot="1">
      <c r="A31" s="79"/>
      <c r="B31" s="342"/>
      <c r="C31" s="70" t="s">
        <v>10</v>
      </c>
      <c r="D31" s="43"/>
      <c r="E31" s="43"/>
      <c r="F31" s="43"/>
      <c r="G31" s="117"/>
      <c r="H31" s="73" t="s">
        <v>5</v>
      </c>
    </row>
    <row r="32" spans="1:8" ht="12.75">
      <c r="A32" s="352">
        <v>1</v>
      </c>
      <c r="B32" s="350" t="s">
        <v>101</v>
      </c>
      <c r="C32" s="17"/>
      <c r="D32" s="17"/>
      <c r="E32" s="17"/>
      <c r="F32" s="18"/>
      <c r="G32" s="111"/>
      <c r="H32" s="186">
        <f aca="true" t="shared" si="1" ref="H32:H40">IF(C32="",0,1)</f>
        <v>0</v>
      </c>
    </row>
    <row r="33" spans="1:8" ht="12.75">
      <c r="A33" s="347">
        <v>2</v>
      </c>
      <c r="B33" s="343" t="s">
        <v>101</v>
      </c>
      <c r="C33" s="15"/>
      <c r="D33" s="15"/>
      <c r="E33" s="15"/>
      <c r="F33" s="16"/>
      <c r="G33" s="112"/>
      <c r="H33" s="187">
        <f t="shared" si="1"/>
        <v>0</v>
      </c>
    </row>
    <row r="34" spans="1:8" ht="13.5" thickBot="1">
      <c r="A34" s="348">
        <v>3</v>
      </c>
      <c r="B34" s="344" t="s">
        <v>101</v>
      </c>
      <c r="C34" s="19"/>
      <c r="D34" s="19"/>
      <c r="E34" s="19"/>
      <c r="F34" s="20"/>
      <c r="G34" s="114"/>
      <c r="H34" s="189">
        <f t="shared" si="1"/>
        <v>0</v>
      </c>
    </row>
    <row r="35" spans="1:8" ht="12.75">
      <c r="A35" s="346">
        <v>4</v>
      </c>
      <c r="B35" s="343" t="s">
        <v>102</v>
      </c>
      <c r="C35" s="14"/>
      <c r="D35" s="14"/>
      <c r="E35" s="14"/>
      <c r="F35" s="97"/>
      <c r="G35" s="112"/>
      <c r="H35" s="188">
        <f t="shared" si="1"/>
        <v>0</v>
      </c>
    </row>
    <row r="36" spans="1:8" ht="12.75">
      <c r="A36" s="347">
        <v>5</v>
      </c>
      <c r="B36" s="343" t="s">
        <v>102</v>
      </c>
      <c r="C36" s="15"/>
      <c r="D36" s="15"/>
      <c r="E36" s="15"/>
      <c r="F36" s="16"/>
      <c r="G36" s="112"/>
      <c r="H36" s="187">
        <f t="shared" si="1"/>
        <v>0</v>
      </c>
    </row>
    <row r="37" spans="1:8" ht="13.5" thickBot="1">
      <c r="A37" s="348">
        <v>6</v>
      </c>
      <c r="B37" s="344" t="s">
        <v>102</v>
      </c>
      <c r="C37" s="19"/>
      <c r="D37" s="19"/>
      <c r="E37" s="19"/>
      <c r="F37" s="20"/>
      <c r="G37" s="114"/>
      <c r="H37" s="189">
        <f t="shared" si="1"/>
        <v>0</v>
      </c>
    </row>
    <row r="38" spans="1:8" ht="12.75">
      <c r="A38" s="352">
        <v>7</v>
      </c>
      <c r="B38" s="343" t="s">
        <v>103</v>
      </c>
      <c r="C38" s="17"/>
      <c r="D38" s="17"/>
      <c r="E38" s="17"/>
      <c r="F38" s="18"/>
      <c r="G38" s="111"/>
      <c r="H38" s="186">
        <f t="shared" si="1"/>
        <v>0</v>
      </c>
    </row>
    <row r="39" spans="1:8" ht="12.75">
      <c r="A39" s="347">
        <v>8</v>
      </c>
      <c r="B39" s="343" t="s">
        <v>103</v>
      </c>
      <c r="C39" s="15"/>
      <c r="D39" s="15"/>
      <c r="E39" s="15"/>
      <c r="F39" s="16"/>
      <c r="G39" s="113"/>
      <c r="H39" s="187">
        <f t="shared" si="1"/>
        <v>0</v>
      </c>
    </row>
    <row r="40" spans="1:8" ht="13.5" thickBot="1">
      <c r="A40" s="348">
        <v>9</v>
      </c>
      <c r="B40" s="344" t="s">
        <v>103</v>
      </c>
      <c r="C40" s="19"/>
      <c r="D40" s="19"/>
      <c r="E40" s="19"/>
      <c r="F40" s="19"/>
      <c r="G40" s="133"/>
      <c r="H40" s="191">
        <f t="shared" si="1"/>
        <v>0</v>
      </c>
    </row>
    <row r="41" ht="13.5" thickBot="1">
      <c r="H41" s="192">
        <f>SUM(H32:H40)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3">
      <selection activeCell="C15" sqref="C15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6" customWidth="1"/>
    <col min="8" max="8" width="6.28125" style="0" bestFit="1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80"/>
      <c r="B4" s="480"/>
      <c r="C4" s="480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126</v>
      </c>
      <c r="C5" s="9" t="s">
        <v>26</v>
      </c>
      <c r="D5" s="9" t="s">
        <v>9</v>
      </c>
      <c r="E5" s="9" t="s">
        <v>38</v>
      </c>
      <c r="F5" s="9" t="s">
        <v>23</v>
      </c>
      <c r="G5" s="109" t="s">
        <v>11</v>
      </c>
      <c r="H5" s="72" t="s">
        <v>3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>
      <c r="A7" s="352">
        <v>1</v>
      </c>
      <c r="B7" s="365" t="s">
        <v>148</v>
      </c>
      <c r="C7" s="303"/>
      <c r="D7" s="303"/>
      <c r="E7" s="303"/>
      <c r="F7" s="304"/>
      <c r="G7" s="305"/>
      <c r="H7" s="186">
        <f aca="true" t="shared" si="0" ref="H7:H33">IF(C7="",0,1)</f>
        <v>0</v>
      </c>
    </row>
    <row r="8" spans="1:8" ht="12.75">
      <c r="A8" s="347">
        <v>2</v>
      </c>
      <c r="B8" s="366" t="s">
        <v>148</v>
      </c>
      <c r="C8" s="306"/>
      <c r="D8" s="306"/>
      <c r="E8" s="306"/>
      <c r="F8" s="307"/>
      <c r="G8" s="308"/>
      <c r="H8" s="187">
        <f t="shared" si="0"/>
        <v>0</v>
      </c>
    </row>
    <row r="9" spans="1:8" ht="13.5" thickBot="1">
      <c r="A9" s="348">
        <v>3</v>
      </c>
      <c r="B9" s="367" t="s">
        <v>148</v>
      </c>
      <c r="C9" s="309"/>
      <c r="D9" s="309"/>
      <c r="E9" s="309"/>
      <c r="F9" s="310"/>
      <c r="G9" s="311"/>
      <c r="H9" s="189">
        <f t="shared" si="0"/>
        <v>0</v>
      </c>
    </row>
    <row r="10" spans="1:8" ht="12.75">
      <c r="A10" s="346">
        <v>4</v>
      </c>
      <c r="B10" s="368" t="s">
        <v>96</v>
      </c>
      <c r="C10" s="14"/>
      <c r="D10" s="14"/>
      <c r="E10" s="14"/>
      <c r="F10" s="97"/>
      <c r="G10" s="112"/>
      <c r="H10" s="188">
        <f t="shared" si="0"/>
        <v>0</v>
      </c>
    </row>
    <row r="11" spans="1:8" ht="12.75">
      <c r="A11" s="347">
        <v>5</v>
      </c>
      <c r="B11" s="366" t="s">
        <v>96</v>
      </c>
      <c r="C11" s="15"/>
      <c r="D11" s="15"/>
      <c r="E11" s="15"/>
      <c r="F11" s="16"/>
      <c r="G11" s="112"/>
      <c r="H11" s="187">
        <f t="shared" si="0"/>
        <v>0</v>
      </c>
    </row>
    <row r="12" spans="1:8" ht="12.75">
      <c r="A12" s="347">
        <v>6</v>
      </c>
      <c r="B12" s="366" t="s">
        <v>96</v>
      </c>
      <c r="C12" s="15"/>
      <c r="D12" s="15"/>
      <c r="E12" s="15"/>
      <c r="F12" s="16"/>
      <c r="G12" s="112"/>
      <c r="H12" s="187">
        <f t="shared" si="0"/>
        <v>0</v>
      </c>
    </row>
    <row r="13" spans="1:8" ht="12.75">
      <c r="A13" s="347">
        <v>7</v>
      </c>
      <c r="B13" s="366" t="s">
        <v>96</v>
      </c>
      <c r="C13" s="15"/>
      <c r="D13" s="15"/>
      <c r="E13" s="15"/>
      <c r="F13" s="16"/>
      <c r="G13" s="112"/>
      <c r="H13" s="187">
        <f t="shared" si="0"/>
        <v>0</v>
      </c>
    </row>
    <row r="14" spans="1:8" ht="12.75">
      <c r="A14" s="347">
        <v>8</v>
      </c>
      <c r="B14" s="368" t="s">
        <v>96</v>
      </c>
      <c r="C14" s="15"/>
      <c r="D14" s="15"/>
      <c r="E14" s="15"/>
      <c r="F14" s="16"/>
      <c r="G14" s="112"/>
      <c r="H14" s="187">
        <f t="shared" si="0"/>
        <v>0</v>
      </c>
    </row>
    <row r="15" spans="1:8" ht="13.5" thickBot="1">
      <c r="A15" s="347">
        <v>9</v>
      </c>
      <c r="B15" s="368" t="s">
        <v>96</v>
      </c>
      <c r="C15" s="19"/>
      <c r="D15" s="19"/>
      <c r="E15" s="19"/>
      <c r="F15" s="20"/>
      <c r="G15" s="124"/>
      <c r="H15" s="189">
        <f t="shared" si="0"/>
        <v>0</v>
      </c>
    </row>
    <row r="16" spans="1:8" ht="12.75">
      <c r="A16" s="352">
        <v>10</v>
      </c>
      <c r="B16" s="365" t="s">
        <v>97</v>
      </c>
      <c r="C16" s="17"/>
      <c r="D16" s="17"/>
      <c r="E16" s="17"/>
      <c r="F16" s="18"/>
      <c r="G16" s="111"/>
      <c r="H16" s="186">
        <f t="shared" si="0"/>
        <v>0</v>
      </c>
    </row>
    <row r="17" spans="1:8" ht="12.75">
      <c r="A17" s="347">
        <v>11</v>
      </c>
      <c r="B17" s="366" t="s">
        <v>97</v>
      </c>
      <c r="C17" s="15"/>
      <c r="D17" s="15"/>
      <c r="E17" s="15"/>
      <c r="F17" s="16"/>
      <c r="G17" s="112"/>
      <c r="H17" s="187">
        <f t="shared" si="0"/>
        <v>0</v>
      </c>
    </row>
    <row r="18" spans="1:8" ht="12.75">
      <c r="A18" s="347">
        <v>12</v>
      </c>
      <c r="B18" s="366" t="s">
        <v>97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>
      <c r="A19" s="346">
        <v>13</v>
      </c>
      <c r="B19" s="366" t="s">
        <v>97</v>
      </c>
      <c r="C19" s="15"/>
      <c r="D19" s="15"/>
      <c r="E19" s="15"/>
      <c r="F19" s="16"/>
      <c r="G19" s="112"/>
      <c r="H19" s="187">
        <f t="shared" si="0"/>
        <v>0</v>
      </c>
    </row>
    <row r="20" spans="1:8" ht="12.75">
      <c r="A20" s="347">
        <v>14</v>
      </c>
      <c r="B20" s="366" t="s">
        <v>97</v>
      </c>
      <c r="C20" s="15"/>
      <c r="D20" s="15"/>
      <c r="E20" s="15"/>
      <c r="F20" s="16"/>
      <c r="G20" s="112"/>
      <c r="H20" s="187">
        <f t="shared" si="0"/>
        <v>0</v>
      </c>
    </row>
    <row r="21" spans="1:8" ht="13.5" thickBot="1">
      <c r="A21" s="348">
        <v>15</v>
      </c>
      <c r="B21" s="369" t="s">
        <v>97</v>
      </c>
      <c r="C21" s="19"/>
      <c r="D21" s="19"/>
      <c r="E21" s="19"/>
      <c r="F21" s="20"/>
      <c r="G21" s="124"/>
      <c r="H21" s="189">
        <f t="shared" si="0"/>
        <v>0</v>
      </c>
    </row>
    <row r="22" spans="1:8" ht="12.75">
      <c r="A22" s="352">
        <v>16</v>
      </c>
      <c r="B22" s="365" t="s">
        <v>98</v>
      </c>
      <c r="C22" s="17"/>
      <c r="D22" s="17"/>
      <c r="E22" s="17"/>
      <c r="F22" s="18"/>
      <c r="G22" s="111"/>
      <c r="H22" s="186">
        <f t="shared" si="0"/>
        <v>0</v>
      </c>
    </row>
    <row r="23" spans="1:8" ht="12.75">
      <c r="A23" s="347">
        <v>17</v>
      </c>
      <c r="B23" s="366" t="s">
        <v>98</v>
      </c>
      <c r="C23" s="15"/>
      <c r="D23" s="15"/>
      <c r="E23" s="15"/>
      <c r="F23" s="16"/>
      <c r="G23" s="113"/>
      <c r="H23" s="187">
        <f t="shared" si="0"/>
        <v>0</v>
      </c>
    </row>
    <row r="24" spans="1:8" ht="13.5" thickBot="1">
      <c r="A24" s="348">
        <v>18</v>
      </c>
      <c r="B24" s="367" t="s">
        <v>98</v>
      </c>
      <c r="C24" s="19"/>
      <c r="D24" s="19"/>
      <c r="E24" s="19"/>
      <c r="F24" s="20"/>
      <c r="G24" s="124"/>
      <c r="H24" s="189">
        <f t="shared" si="0"/>
        <v>0</v>
      </c>
    </row>
    <row r="25" spans="1:8" ht="12.75">
      <c r="A25" s="346">
        <v>19</v>
      </c>
      <c r="B25" s="368" t="s">
        <v>99</v>
      </c>
      <c r="C25" s="14"/>
      <c r="D25" s="14"/>
      <c r="E25" s="14"/>
      <c r="F25" s="97"/>
      <c r="G25" s="112"/>
      <c r="H25" s="188">
        <f t="shared" si="0"/>
        <v>0</v>
      </c>
    </row>
    <row r="26" spans="1:8" ht="12.75">
      <c r="A26" s="347">
        <v>20</v>
      </c>
      <c r="B26" s="366" t="s">
        <v>99</v>
      </c>
      <c r="C26" s="15"/>
      <c r="D26" s="15"/>
      <c r="E26" s="15"/>
      <c r="F26" s="16"/>
      <c r="G26" s="112"/>
      <c r="H26" s="187">
        <f t="shared" si="0"/>
        <v>0</v>
      </c>
    </row>
    <row r="27" spans="1:8" ht="13.5" thickBot="1">
      <c r="A27" s="348">
        <v>21</v>
      </c>
      <c r="B27" s="369" t="s">
        <v>99</v>
      </c>
      <c r="C27" s="19"/>
      <c r="D27" s="19"/>
      <c r="E27" s="19"/>
      <c r="F27" s="20"/>
      <c r="G27" s="124"/>
      <c r="H27" s="189">
        <f t="shared" si="0"/>
        <v>0</v>
      </c>
    </row>
    <row r="28" spans="1:8" ht="12.75">
      <c r="A28" s="352">
        <v>22</v>
      </c>
      <c r="B28" s="365" t="s">
        <v>100</v>
      </c>
      <c r="C28" s="17"/>
      <c r="D28" s="17"/>
      <c r="E28" s="17"/>
      <c r="F28" s="18"/>
      <c r="G28" s="111"/>
      <c r="H28" s="186">
        <f t="shared" si="0"/>
        <v>0</v>
      </c>
    </row>
    <row r="29" spans="1:8" ht="12.75">
      <c r="A29" s="347">
        <v>23</v>
      </c>
      <c r="B29" s="366" t="s">
        <v>100</v>
      </c>
      <c r="C29" s="15"/>
      <c r="D29" s="15"/>
      <c r="E29" s="15"/>
      <c r="F29" s="16"/>
      <c r="G29" s="112"/>
      <c r="H29" s="187">
        <f t="shared" si="0"/>
        <v>0</v>
      </c>
    </row>
    <row r="30" spans="1:8" ht="13.5" thickBot="1">
      <c r="A30" s="348">
        <v>24</v>
      </c>
      <c r="B30" s="367" t="s">
        <v>100</v>
      </c>
      <c r="C30" s="19"/>
      <c r="D30" s="19"/>
      <c r="E30" s="19"/>
      <c r="F30" s="20"/>
      <c r="G30" s="124"/>
      <c r="H30" s="189">
        <f t="shared" si="0"/>
        <v>0</v>
      </c>
    </row>
    <row r="31" spans="1:8" ht="12.75">
      <c r="A31" s="352">
        <v>25</v>
      </c>
      <c r="B31" s="368" t="s">
        <v>104</v>
      </c>
      <c r="C31" s="17"/>
      <c r="D31" s="17"/>
      <c r="E31" s="17"/>
      <c r="F31" s="18"/>
      <c r="G31" s="111"/>
      <c r="H31" s="186">
        <f t="shared" si="0"/>
        <v>0</v>
      </c>
    </row>
    <row r="32" spans="1:8" ht="12.75">
      <c r="A32" s="347">
        <v>26</v>
      </c>
      <c r="B32" s="368" t="s">
        <v>104</v>
      </c>
      <c r="C32" s="15"/>
      <c r="D32" s="15"/>
      <c r="E32" s="15"/>
      <c r="F32" s="16"/>
      <c r="G32" s="112"/>
      <c r="H32" s="187">
        <f t="shared" si="0"/>
        <v>0</v>
      </c>
    </row>
    <row r="33" spans="1:8" ht="13.5" thickBot="1">
      <c r="A33" s="348">
        <v>27</v>
      </c>
      <c r="B33" s="367" t="s">
        <v>104</v>
      </c>
      <c r="C33" s="19"/>
      <c r="D33" s="19"/>
      <c r="E33" s="19"/>
      <c r="F33" s="20"/>
      <c r="G33" s="114"/>
      <c r="H33" s="189">
        <f t="shared" si="0"/>
        <v>0</v>
      </c>
    </row>
    <row r="34" ht="13.5" thickBot="1">
      <c r="H34" s="195">
        <f>SUM(H7:H33)</f>
        <v>0</v>
      </c>
    </row>
    <row r="35" ht="13.5" thickBot="1">
      <c r="H35" s="32"/>
    </row>
    <row r="36" spans="1:8" ht="12.75">
      <c r="A36" s="345" t="s">
        <v>34</v>
      </c>
      <c r="B36" s="370" t="s">
        <v>127</v>
      </c>
      <c r="C36" s="9" t="s">
        <v>26</v>
      </c>
      <c r="D36" s="9" t="s">
        <v>9</v>
      </c>
      <c r="E36" s="9" t="s">
        <v>38</v>
      </c>
      <c r="F36" s="9" t="s">
        <v>28</v>
      </c>
      <c r="G36" s="109" t="s">
        <v>11</v>
      </c>
      <c r="H36" s="72" t="s">
        <v>12</v>
      </c>
    </row>
    <row r="37" spans="1:8" ht="13.5" thickBot="1">
      <c r="A37" s="79"/>
      <c r="B37" s="342"/>
      <c r="C37" s="70" t="s">
        <v>10</v>
      </c>
      <c r="D37" s="43"/>
      <c r="E37" s="43"/>
      <c r="F37" s="43"/>
      <c r="G37" s="117"/>
      <c r="H37" s="73" t="s">
        <v>5</v>
      </c>
    </row>
    <row r="38" spans="1:8" ht="12.75">
      <c r="A38" s="352">
        <v>1</v>
      </c>
      <c r="B38" s="365" t="s">
        <v>101</v>
      </c>
      <c r="C38" s="17"/>
      <c r="D38" s="17"/>
      <c r="E38" s="17"/>
      <c r="F38" s="18"/>
      <c r="G38" s="111"/>
      <c r="H38" s="186">
        <f aca="true" t="shared" si="1" ref="H38:H43">IF(C38="",0,1)</f>
        <v>0</v>
      </c>
    </row>
    <row r="39" spans="1:8" ht="13.5" thickBot="1">
      <c r="A39" s="348">
        <v>2</v>
      </c>
      <c r="B39" s="367" t="s">
        <v>101</v>
      </c>
      <c r="C39" s="19"/>
      <c r="D39" s="19"/>
      <c r="E39" s="19"/>
      <c r="F39" s="20"/>
      <c r="G39" s="114"/>
      <c r="H39" s="189">
        <f t="shared" si="1"/>
        <v>0</v>
      </c>
    </row>
    <row r="40" spans="1:8" ht="12.75">
      <c r="A40" s="346">
        <v>3</v>
      </c>
      <c r="B40" s="365" t="s">
        <v>102</v>
      </c>
      <c r="C40" s="14"/>
      <c r="D40" s="14"/>
      <c r="E40" s="14"/>
      <c r="F40" s="97"/>
      <c r="G40" s="112"/>
      <c r="H40" s="188">
        <f t="shared" si="1"/>
        <v>0</v>
      </c>
    </row>
    <row r="41" spans="1:8" ht="13.5" thickBot="1">
      <c r="A41" s="348">
        <v>4</v>
      </c>
      <c r="B41" s="367" t="s">
        <v>102</v>
      </c>
      <c r="C41" s="15"/>
      <c r="D41" s="15"/>
      <c r="E41" s="15"/>
      <c r="F41" s="16"/>
      <c r="G41" s="112"/>
      <c r="H41" s="187">
        <f t="shared" si="1"/>
        <v>0</v>
      </c>
    </row>
    <row r="42" spans="1:8" ht="12.75">
      <c r="A42" s="346">
        <v>5</v>
      </c>
      <c r="B42" s="368" t="s">
        <v>103</v>
      </c>
      <c r="C42" s="21"/>
      <c r="D42" s="21"/>
      <c r="E42" s="21"/>
      <c r="F42" s="18"/>
      <c r="G42" s="111"/>
      <c r="H42" s="186">
        <f t="shared" si="1"/>
        <v>0</v>
      </c>
    </row>
    <row r="43" spans="1:8" ht="13.5" thickBot="1">
      <c r="A43" s="348">
        <v>6</v>
      </c>
      <c r="B43" s="373" t="s">
        <v>103</v>
      </c>
      <c r="C43" s="19"/>
      <c r="D43" s="19"/>
      <c r="E43" s="19"/>
      <c r="F43" s="20"/>
      <c r="G43" s="114"/>
      <c r="H43" s="189">
        <f t="shared" si="1"/>
        <v>0</v>
      </c>
    </row>
    <row r="44" ht="13.5" thickBot="1">
      <c r="H44" s="195">
        <f>SUM(H38:H43)</f>
        <v>0</v>
      </c>
    </row>
    <row r="45" spans="1:3" ht="12.75">
      <c r="A45" s="106"/>
      <c r="C45" s="106"/>
    </row>
    <row r="46" spans="1:3" ht="12.75">
      <c r="A46" s="106"/>
      <c r="B46" s="301"/>
      <c r="C46" s="106"/>
    </row>
    <row r="47" spans="1:3" ht="12.75">
      <c r="A47" s="106"/>
      <c r="B47" s="106"/>
      <c r="C47" s="106"/>
    </row>
    <row r="50" ht="12.75">
      <c r="C50" s="106"/>
    </row>
  </sheetData>
  <sheetProtection password="E75A" sheet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DFF"/>
  </sheetPr>
  <dimension ref="A2:H50"/>
  <sheetViews>
    <sheetView zoomScaleSheetLayoutView="100" zoomScalePageLayoutView="0" workbookViewId="0" topLeftCell="A1">
      <selection activeCell="C16" sqref="C16"/>
    </sheetView>
  </sheetViews>
  <sheetFormatPr defaultColWidth="8.8515625" defaultRowHeight="12.75"/>
  <cols>
    <col min="1" max="1" width="6.421875" style="0" customWidth="1"/>
    <col min="2" max="2" width="31.8515625" style="0" bestFit="1" customWidth="1"/>
    <col min="3" max="3" width="24.00390625" style="0" customWidth="1"/>
    <col min="4" max="5" width="12.28125" style="0" customWidth="1"/>
    <col min="6" max="6" width="16.00390625" style="0" customWidth="1"/>
    <col min="7" max="7" width="14.00390625" style="116" customWidth="1"/>
    <col min="8" max="8" width="6.28125" style="0" bestFit="1" customWidth="1"/>
  </cols>
  <sheetData>
    <row r="1" ht="13.5" thickBot="1"/>
    <row r="2" spans="2:7" ht="15" customHeight="1" thickBot="1">
      <c r="B2" s="340" t="s">
        <v>22</v>
      </c>
      <c r="C2" s="448">
        <f>SEZNAM!D2</f>
        <v>0</v>
      </c>
      <c r="D2" s="477"/>
      <c r="E2" s="477"/>
      <c r="F2" s="478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80"/>
      <c r="B4" s="480"/>
      <c r="C4" s="480"/>
      <c r="D4" s="6"/>
      <c r="E4" s="6"/>
      <c r="F4" s="68" t="s">
        <v>36</v>
      </c>
      <c r="G4" s="108"/>
    </row>
    <row r="5" spans="1:8" ht="12.75">
      <c r="A5" s="345" t="s">
        <v>34</v>
      </c>
      <c r="B5" s="341" t="s">
        <v>128</v>
      </c>
      <c r="C5" s="9" t="s">
        <v>26</v>
      </c>
      <c r="D5" s="9" t="s">
        <v>9</v>
      </c>
      <c r="E5" s="9" t="s">
        <v>38</v>
      </c>
      <c r="F5" s="9" t="s">
        <v>23</v>
      </c>
      <c r="G5" s="109" t="s">
        <v>11</v>
      </c>
      <c r="H5" s="72" t="s">
        <v>3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>
      <c r="A7" s="352">
        <v>1</v>
      </c>
      <c r="B7" s="365" t="s">
        <v>148</v>
      </c>
      <c r="C7" s="303"/>
      <c r="D7" s="303"/>
      <c r="E7" s="303"/>
      <c r="F7" s="304"/>
      <c r="G7" s="305"/>
      <c r="H7" s="186">
        <f>IF(C7="",0,1)</f>
        <v>0</v>
      </c>
    </row>
    <row r="8" spans="1:8" ht="12.75">
      <c r="A8" s="347">
        <v>2</v>
      </c>
      <c r="B8" s="366" t="s">
        <v>148</v>
      </c>
      <c r="C8" s="306"/>
      <c r="D8" s="306"/>
      <c r="E8" s="306"/>
      <c r="F8" s="307"/>
      <c r="G8" s="308"/>
      <c r="H8" s="187">
        <f>IF(C8="",0,1)</f>
        <v>0</v>
      </c>
    </row>
    <row r="9" spans="1:8" ht="13.5" thickBot="1">
      <c r="A9" s="348">
        <v>3</v>
      </c>
      <c r="B9" s="367" t="s">
        <v>148</v>
      </c>
      <c r="C9" s="309"/>
      <c r="D9" s="309"/>
      <c r="E9" s="309"/>
      <c r="F9" s="310"/>
      <c r="G9" s="311"/>
      <c r="H9" s="189">
        <f>IF(C9="",0,1)</f>
        <v>0</v>
      </c>
    </row>
    <row r="10" spans="1:8" ht="12.75">
      <c r="A10" s="346">
        <v>4</v>
      </c>
      <c r="B10" s="368" t="s">
        <v>96</v>
      </c>
      <c r="C10" s="14"/>
      <c r="D10" s="14"/>
      <c r="E10" s="14"/>
      <c r="F10" s="97"/>
      <c r="G10" s="112"/>
      <c r="H10" s="188">
        <f>IF(C10="",0,1)</f>
        <v>0</v>
      </c>
    </row>
    <row r="11" spans="1:8" ht="12.75">
      <c r="A11" s="347">
        <v>5</v>
      </c>
      <c r="B11" s="366" t="s">
        <v>96</v>
      </c>
      <c r="C11" s="15"/>
      <c r="D11" s="15"/>
      <c r="E11" s="15"/>
      <c r="F11" s="16"/>
      <c r="G11" s="112"/>
      <c r="H11" s="187">
        <f>IF(C11="",0,1)</f>
        <v>0</v>
      </c>
    </row>
    <row r="12" spans="1:8" ht="12.75">
      <c r="A12" s="347">
        <v>6</v>
      </c>
      <c r="B12" s="366" t="s">
        <v>96</v>
      </c>
      <c r="C12" s="15"/>
      <c r="D12" s="15"/>
      <c r="E12" s="15"/>
      <c r="F12" s="16"/>
      <c r="G12" s="112"/>
      <c r="H12" s="187">
        <f aca="true" t="shared" si="0" ref="H12:H33">IF(C12="",0,1)</f>
        <v>0</v>
      </c>
    </row>
    <row r="13" spans="1:8" ht="12.75">
      <c r="A13" s="346">
        <v>7</v>
      </c>
      <c r="B13" s="366" t="s">
        <v>96</v>
      </c>
      <c r="C13" s="15"/>
      <c r="D13" s="15"/>
      <c r="E13" s="15"/>
      <c r="F13" s="16"/>
      <c r="G13" s="112"/>
      <c r="H13" s="187">
        <f t="shared" si="0"/>
        <v>0</v>
      </c>
    </row>
    <row r="14" spans="1:8" ht="12.75">
      <c r="A14" s="347">
        <v>8</v>
      </c>
      <c r="B14" s="368" t="s">
        <v>96</v>
      </c>
      <c r="C14" s="15"/>
      <c r="D14" s="15"/>
      <c r="E14" s="15"/>
      <c r="F14" s="16"/>
      <c r="G14" s="112"/>
      <c r="H14" s="187">
        <f t="shared" si="0"/>
        <v>0</v>
      </c>
    </row>
    <row r="15" spans="1:8" ht="13.5" thickBot="1">
      <c r="A15" s="348">
        <v>9</v>
      </c>
      <c r="B15" s="368" t="s">
        <v>96</v>
      </c>
      <c r="C15" s="19"/>
      <c r="D15" s="19"/>
      <c r="E15" s="19"/>
      <c r="F15" s="20"/>
      <c r="G15" s="124"/>
      <c r="H15" s="189">
        <f t="shared" si="0"/>
        <v>0</v>
      </c>
    </row>
    <row r="16" spans="1:8" ht="12.75">
      <c r="A16" s="352">
        <v>10</v>
      </c>
      <c r="B16" s="365" t="s">
        <v>97</v>
      </c>
      <c r="C16" s="17"/>
      <c r="D16" s="17"/>
      <c r="E16" s="17"/>
      <c r="F16" s="18"/>
      <c r="G16" s="111"/>
      <c r="H16" s="186">
        <f t="shared" si="0"/>
        <v>0</v>
      </c>
    </row>
    <row r="17" spans="1:8" ht="12.75">
      <c r="A17" s="347">
        <v>11</v>
      </c>
      <c r="B17" s="366" t="s">
        <v>97</v>
      </c>
      <c r="C17" s="15"/>
      <c r="D17" s="15"/>
      <c r="E17" s="15"/>
      <c r="F17" s="16"/>
      <c r="G17" s="112"/>
      <c r="H17" s="187">
        <f t="shared" si="0"/>
        <v>0</v>
      </c>
    </row>
    <row r="18" spans="1:8" ht="12.75">
      <c r="A18" s="347">
        <v>12</v>
      </c>
      <c r="B18" s="366" t="s">
        <v>97</v>
      </c>
      <c r="C18" s="15"/>
      <c r="D18" s="15"/>
      <c r="E18" s="15"/>
      <c r="F18" s="16"/>
      <c r="G18" s="112"/>
      <c r="H18" s="187">
        <f t="shared" si="0"/>
        <v>0</v>
      </c>
    </row>
    <row r="19" spans="1:8" ht="12.75">
      <c r="A19" s="346">
        <v>13</v>
      </c>
      <c r="B19" s="366" t="s">
        <v>97</v>
      </c>
      <c r="C19" s="15"/>
      <c r="D19" s="15"/>
      <c r="E19" s="15"/>
      <c r="F19" s="16"/>
      <c r="G19" s="112"/>
      <c r="H19" s="187">
        <f t="shared" si="0"/>
        <v>0</v>
      </c>
    </row>
    <row r="20" spans="1:8" ht="12.75">
      <c r="A20" s="347">
        <v>14</v>
      </c>
      <c r="B20" s="366" t="s">
        <v>97</v>
      </c>
      <c r="C20" s="15"/>
      <c r="D20" s="15"/>
      <c r="E20" s="15"/>
      <c r="F20" s="16"/>
      <c r="G20" s="112"/>
      <c r="H20" s="187">
        <f t="shared" si="0"/>
        <v>0</v>
      </c>
    </row>
    <row r="21" spans="1:8" ht="13.5" thickBot="1">
      <c r="A21" s="348">
        <v>15</v>
      </c>
      <c r="B21" s="369" t="s">
        <v>97</v>
      </c>
      <c r="C21" s="19"/>
      <c r="D21" s="19"/>
      <c r="E21" s="19"/>
      <c r="F21" s="20"/>
      <c r="G21" s="124"/>
      <c r="H21" s="189">
        <f t="shared" si="0"/>
        <v>0</v>
      </c>
    </row>
    <row r="22" spans="1:8" ht="12.75">
      <c r="A22" s="352">
        <v>16</v>
      </c>
      <c r="B22" s="365" t="s">
        <v>98</v>
      </c>
      <c r="C22" s="17"/>
      <c r="D22" s="17"/>
      <c r="E22" s="17"/>
      <c r="F22" s="18"/>
      <c r="G22" s="111"/>
      <c r="H22" s="186">
        <f t="shared" si="0"/>
        <v>0</v>
      </c>
    </row>
    <row r="23" spans="1:8" ht="12.75">
      <c r="A23" s="347">
        <v>17</v>
      </c>
      <c r="B23" s="366" t="s">
        <v>98</v>
      </c>
      <c r="C23" s="15"/>
      <c r="D23" s="15"/>
      <c r="E23" s="15"/>
      <c r="F23" s="16"/>
      <c r="G23" s="112"/>
      <c r="H23" s="187">
        <f t="shared" si="0"/>
        <v>0</v>
      </c>
    </row>
    <row r="24" spans="1:8" ht="13.5" thickBot="1">
      <c r="A24" s="348">
        <v>18</v>
      </c>
      <c r="B24" s="367" t="s">
        <v>98</v>
      </c>
      <c r="C24" s="19"/>
      <c r="D24" s="19"/>
      <c r="E24" s="19"/>
      <c r="F24" s="20"/>
      <c r="G24" s="114"/>
      <c r="H24" s="189">
        <f t="shared" si="0"/>
        <v>0</v>
      </c>
    </row>
    <row r="25" spans="1:8" ht="12.75">
      <c r="A25" s="346">
        <v>19</v>
      </c>
      <c r="B25" s="368" t="s">
        <v>99</v>
      </c>
      <c r="C25" s="14"/>
      <c r="D25" s="14"/>
      <c r="E25" s="14"/>
      <c r="F25" s="97"/>
      <c r="G25" s="112"/>
      <c r="H25" s="188">
        <f t="shared" si="0"/>
        <v>0</v>
      </c>
    </row>
    <row r="26" spans="1:8" ht="12.75">
      <c r="A26" s="347">
        <v>20</v>
      </c>
      <c r="B26" s="366" t="s">
        <v>99</v>
      </c>
      <c r="C26" s="15"/>
      <c r="D26" s="15"/>
      <c r="E26" s="15"/>
      <c r="F26" s="16"/>
      <c r="G26" s="112"/>
      <c r="H26" s="187">
        <f t="shared" si="0"/>
        <v>0</v>
      </c>
    </row>
    <row r="27" spans="1:8" ht="13.5" thickBot="1">
      <c r="A27" s="348">
        <v>21</v>
      </c>
      <c r="B27" s="369" t="s">
        <v>99</v>
      </c>
      <c r="C27" s="19"/>
      <c r="D27" s="19"/>
      <c r="E27" s="19"/>
      <c r="F27" s="20"/>
      <c r="G27" s="124"/>
      <c r="H27" s="189">
        <f t="shared" si="0"/>
        <v>0</v>
      </c>
    </row>
    <row r="28" spans="1:8" ht="12.75">
      <c r="A28" s="352">
        <v>22</v>
      </c>
      <c r="B28" s="365" t="s">
        <v>100</v>
      </c>
      <c r="C28" s="17"/>
      <c r="D28" s="17"/>
      <c r="E28" s="17"/>
      <c r="F28" s="18"/>
      <c r="G28" s="111"/>
      <c r="H28" s="186">
        <f t="shared" si="0"/>
        <v>0</v>
      </c>
    </row>
    <row r="29" spans="1:8" ht="12.75">
      <c r="A29" s="347">
        <v>23</v>
      </c>
      <c r="B29" s="366" t="s">
        <v>100</v>
      </c>
      <c r="C29" s="15"/>
      <c r="D29" s="15"/>
      <c r="E29" s="15"/>
      <c r="F29" s="16"/>
      <c r="G29" s="112"/>
      <c r="H29" s="187">
        <f t="shared" si="0"/>
        <v>0</v>
      </c>
    </row>
    <row r="30" spans="1:8" ht="13.5" thickBot="1">
      <c r="A30" s="348">
        <v>24</v>
      </c>
      <c r="B30" s="367" t="s">
        <v>100</v>
      </c>
      <c r="C30" s="19"/>
      <c r="D30" s="19"/>
      <c r="E30" s="19"/>
      <c r="F30" s="20"/>
      <c r="G30" s="124"/>
      <c r="H30" s="189">
        <f t="shared" si="0"/>
        <v>0</v>
      </c>
    </row>
    <row r="31" spans="1:8" ht="12.75">
      <c r="A31" s="352">
        <v>25</v>
      </c>
      <c r="B31" s="368" t="s">
        <v>104</v>
      </c>
      <c r="C31" s="17"/>
      <c r="D31" s="17"/>
      <c r="E31" s="17"/>
      <c r="F31" s="18"/>
      <c r="G31" s="111"/>
      <c r="H31" s="186">
        <f t="shared" si="0"/>
        <v>0</v>
      </c>
    </row>
    <row r="32" spans="1:8" ht="12.75">
      <c r="A32" s="347">
        <v>26</v>
      </c>
      <c r="B32" s="368" t="s">
        <v>104</v>
      </c>
      <c r="C32" s="15"/>
      <c r="D32" s="15"/>
      <c r="E32" s="15"/>
      <c r="F32" s="16"/>
      <c r="G32" s="112"/>
      <c r="H32" s="187">
        <f t="shared" si="0"/>
        <v>0</v>
      </c>
    </row>
    <row r="33" spans="1:8" ht="13.5" thickBot="1">
      <c r="A33" s="348">
        <v>27</v>
      </c>
      <c r="B33" s="367" t="s">
        <v>104</v>
      </c>
      <c r="C33" s="19"/>
      <c r="D33" s="19"/>
      <c r="E33" s="19"/>
      <c r="F33" s="20"/>
      <c r="G33" s="114"/>
      <c r="H33" s="189">
        <f t="shared" si="0"/>
        <v>0</v>
      </c>
    </row>
    <row r="34" ht="13.5" thickBot="1">
      <c r="H34" s="195">
        <f>SUM(H7:H33)</f>
        <v>0</v>
      </c>
    </row>
    <row r="35" ht="13.5" thickBot="1">
      <c r="H35" s="32"/>
    </row>
    <row r="36" spans="1:8" ht="12.75">
      <c r="A36" s="345" t="s">
        <v>34</v>
      </c>
      <c r="B36" s="370" t="s">
        <v>129</v>
      </c>
      <c r="C36" s="9" t="s">
        <v>26</v>
      </c>
      <c r="D36" s="9" t="s">
        <v>9</v>
      </c>
      <c r="E36" s="9" t="s">
        <v>38</v>
      </c>
      <c r="F36" s="9" t="s">
        <v>28</v>
      </c>
      <c r="G36" s="109" t="s">
        <v>11</v>
      </c>
      <c r="H36" s="72" t="s">
        <v>12</v>
      </c>
    </row>
    <row r="37" spans="1:8" ht="13.5" thickBot="1">
      <c r="A37" s="79"/>
      <c r="B37" s="342"/>
      <c r="C37" s="70" t="s">
        <v>10</v>
      </c>
      <c r="D37" s="43"/>
      <c r="E37" s="43"/>
      <c r="F37" s="43"/>
      <c r="G37" s="117"/>
      <c r="H37" s="73" t="s">
        <v>5</v>
      </c>
    </row>
    <row r="38" spans="1:8" ht="12.75">
      <c r="A38" s="352">
        <v>1</v>
      </c>
      <c r="B38" s="365" t="s">
        <v>101</v>
      </c>
      <c r="C38" s="17"/>
      <c r="D38" s="17"/>
      <c r="E38" s="17"/>
      <c r="F38" s="18"/>
      <c r="G38" s="111"/>
      <c r="H38" s="186">
        <f aca="true" t="shared" si="1" ref="H38:H43">IF(C38="",0,1)</f>
        <v>0</v>
      </c>
    </row>
    <row r="39" spans="1:8" ht="13.5" thickBot="1">
      <c r="A39" s="348">
        <v>2</v>
      </c>
      <c r="B39" s="367" t="s">
        <v>101</v>
      </c>
      <c r="C39" s="19"/>
      <c r="D39" s="19"/>
      <c r="E39" s="19"/>
      <c r="F39" s="20"/>
      <c r="G39" s="114"/>
      <c r="H39" s="189">
        <f t="shared" si="1"/>
        <v>0</v>
      </c>
    </row>
    <row r="40" spans="1:8" ht="12.75">
      <c r="A40" s="346">
        <v>3</v>
      </c>
      <c r="B40" s="365" t="s">
        <v>102</v>
      </c>
      <c r="C40" s="14"/>
      <c r="D40" s="14"/>
      <c r="E40" s="14"/>
      <c r="F40" s="97"/>
      <c r="G40" s="112"/>
      <c r="H40" s="188">
        <f t="shared" si="1"/>
        <v>0</v>
      </c>
    </row>
    <row r="41" spans="1:8" ht="13.5" thickBot="1">
      <c r="A41" s="348">
        <v>4</v>
      </c>
      <c r="B41" s="367" t="s">
        <v>102</v>
      </c>
      <c r="C41" s="15"/>
      <c r="D41" s="15"/>
      <c r="E41" s="15"/>
      <c r="F41" s="16"/>
      <c r="G41" s="112"/>
      <c r="H41" s="187">
        <f t="shared" si="1"/>
        <v>0</v>
      </c>
    </row>
    <row r="42" spans="1:8" ht="12.75">
      <c r="A42" s="346">
        <v>5</v>
      </c>
      <c r="B42" s="368" t="s">
        <v>103</v>
      </c>
      <c r="C42" s="21"/>
      <c r="D42" s="21"/>
      <c r="E42" s="21"/>
      <c r="F42" s="18"/>
      <c r="G42" s="111"/>
      <c r="H42" s="186">
        <f t="shared" si="1"/>
        <v>0</v>
      </c>
    </row>
    <row r="43" spans="1:8" ht="13.5" thickBot="1">
      <c r="A43" s="348">
        <v>6</v>
      </c>
      <c r="B43" s="373" t="s">
        <v>103</v>
      </c>
      <c r="C43" s="19"/>
      <c r="D43" s="19"/>
      <c r="E43" s="19"/>
      <c r="F43" s="20"/>
      <c r="G43" s="114"/>
      <c r="H43" s="189">
        <f t="shared" si="1"/>
        <v>0</v>
      </c>
    </row>
    <row r="44" ht="13.5" thickBot="1">
      <c r="H44" s="195">
        <f>SUM(H38:H43)</f>
        <v>0</v>
      </c>
    </row>
    <row r="45" spans="1:3" ht="12.75">
      <c r="A45" s="106"/>
      <c r="C45" s="106"/>
    </row>
    <row r="46" spans="1:3" ht="12.75">
      <c r="A46" s="106"/>
      <c r="B46" s="301"/>
      <c r="C46" s="106"/>
    </row>
    <row r="47" spans="1:3" ht="12.75">
      <c r="A47" s="106"/>
      <c r="B47" s="106"/>
      <c r="C47" s="106"/>
    </row>
    <row r="50" ht="12.75">
      <c r="C50" s="106"/>
    </row>
  </sheetData>
  <sheetProtection password="E75A" sheet="1" selectLockedCells="1"/>
  <mergeCells count="2">
    <mergeCell ref="A4:C4"/>
    <mergeCell ref="C2:F2"/>
  </mergeCells>
  <printOptions/>
  <pageMargins left="0.7" right="0.7" top="0.75" bottom="0.75" header="0.3" footer="0.3"/>
  <pageSetup horizontalDpi="600" verticalDpi="600" orientation="portrait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DFF"/>
  </sheetPr>
  <dimension ref="A2:Q28"/>
  <sheetViews>
    <sheetView zoomScaleSheetLayoutView="57" zoomScalePageLayoutView="0" workbookViewId="0" topLeftCell="A1">
      <selection activeCell="C26" sqref="C26"/>
    </sheetView>
  </sheetViews>
  <sheetFormatPr defaultColWidth="8.8515625" defaultRowHeight="12.75"/>
  <cols>
    <col min="1" max="1" width="7.00390625" style="0" customWidth="1"/>
    <col min="2" max="2" width="26.8515625" style="0" bestFit="1" customWidth="1"/>
    <col min="3" max="3" width="19.140625" style="0" customWidth="1"/>
    <col min="4" max="4" width="14.421875" style="0" customWidth="1"/>
    <col min="5" max="5" width="10.8515625" style="0" customWidth="1"/>
    <col min="6" max="6" width="15.8515625" style="0" customWidth="1"/>
    <col min="7" max="7" width="16.00390625" style="116" customWidth="1"/>
  </cols>
  <sheetData>
    <row r="1" ht="13.5" thickBot="1"/>
    <row r="2" spans="2:7" ht="15" customHeight="1" thickBot="1">
      <c r="B2" s="340" t="s">
        <v>22</v>
      </c>
      <c r="C2" s="481">
        <f>SEZNAM!D2</f>
        <v>0</v>
      </c>
      <c r="D2" s="482"/>
      <c r="E2" s="482"/>
      <c r="F2" s="483"/>
      <c r="G2" s="107"/>
    </row>
    <row r="3" spans="3:7" ht="12.75">
      <c r="C3" s="68"/>
      <c r="D3" s="68"/>
      <c r="E3" s="68"/>
      <c r="F3" s="68" t="s">
        <v>183</v>
      </c>
      <c r="G3" s="108"/>
    </row>
    <row r="4" spans="1:7" ht="13.5" thickBot="1">
      <c r="A4" s="480"/>
      <c r="B4" s="480"/>
      <c r="C4" s="6"/>
      <c r="D4" s="6"/>
      <c r="E4" s="6"/>
      <c r="F4" s="68" t="s">
        <v>36</v>
      </c>
      <c r="G4" s="118"/>
    </row>
    <row r="5" spans="1:8" ht="12.75">
      <c r="A5" s="363" t="s">
        <v>35</v>
      </c>
      <c r="B5" s="341" t="s">
        <v>164</v>
      </c>
      <c r="C5" s="9" t="s">
        <v>26</v>
      </c>
      <c r="D5" s="9" t="s">
        <v>9</v>
      </c>
      <c r="E5" s="9" t="s">
        <v>39</v>
      </c>
      <c r="F5" s="9" t="s">
        <v>7</v>
      </c>
      <c r="G5" s="109" t="s">
        <v>11</v>
      </c>
      <c r="H5" s="72" t="s">
        <v>12</v>
      </c>
    </row>
    <row r="6" spans="1:8" ht="13.5" thickBot="1">
      <c r="A6" s="79"/>
      <c r="B6" s="342"/>
      <c r="C6" s="70" t="s">
        <v>10</v>
      </c>
      <c r="D6" s="43"/>
      <c r="E6" s="43"/>
      <c r="F6" s="43"/>
      <c r="G6" s="117"/>
      <c r="H6" s="73" t="s">
        <v>5</v>
      </c>
    </row>
    <row r="7" spans="1:8" ht="12.75" customHeight="1" thickBot="1">
      <c r="A7" s="372">
        <v>1</v>
      </c>
      <c r="B7" s="371" t="s">
        <v>148</v>
      </c>
      <c r="C7" s="326"/>
      <c r="D7" s="326"/>
      <c r="E7" s="326"/>
      <c r="F7" s="327"/>
      <c r="G7" s="328"/>
      <c r="H7" s="192">
        <f>IF(C7="",0,1)</f>
        <v>0</v>
      </c>
    </row>
    <row r="8" spans="1:8" ht="12.75" customHeight="1">
      <c r="A8" s="346">
        <v>2</v>
      </c>
      <c r="B8" s="343" t="s">
        <v>96</v>
      </c>
      <c r="C8" s="14"/>
      <c r="D8" s="14"/>
      <c r="E8" s="14"/>
      <c r="F8" s="97"/>
      <c r="G8" s="120"/>
      <c r="H8" s="194">
        <f aca="true" t="shared" si="0" ref="H8:H27">IF(C8="",0,1)</f>
        <v>0</v>
      </c>
    </row>
    <row r="9" spans="1:8" ht="12.75" customHeight="1" thickBot="1">
      <c r="A9" s="348">
        <v>3</v>
      </c>
      <c r="B9" s="103" t="s">
        <v>96</v>
      </c>
      <c r="C9" s="19"/>
      <c r="D9" s="19"/>
      <c r="E9" s="19"/>
      <c r="F9" s="20"/>
      <c r="G9" s="121"/>
      <c r="H9" s="191">
        <f t="shared" si="0"/>
        <v>0</v>
      </c>
    </row>
    <row r="10" spans="1:8" ht="12.75" customHeight="1">
      <c r="A10" s="352">
        <v>4</v>
      </c>
      <c r="B10" s="350" t="s">
        <v>97</v>
      </c>
      <c r="C10" s="17"/>
      <c r="D10" s="17"/>
      <c r="E10" s="17"/>
      <c r="F10" s="18"/>
      <c r="G10" s="119"/>
      <c r="H10" s="193">
        <f t="shared" si="0"/>
        <v>0</v>
      </c>
    </row>
    <row r="11" spans="1:8" ht="12.75" customHeight="1">
      <c r="A11" s="347">
        <v>5</v>
      </c>
      <c r="B11" s="103" t="s">
        <v>97</v>
      </c>
      <c r="C11" s="15"/>
      <c r="D11" s="15"/>
      <c r="E11" s="15"/>
      <c r="F11" s="16"/>
      <c r="G11" s="120"/>
      <c r="H11" s="190">
        <f t="shared" si="0"/>
        <v>0</v>
      </c>
    </row>
    <row r="12" spans="1:8" ht="12.75" customHeight="1" thickBot="1">
      <c r="A12" s="348">
        <v>6</v>
      </c>
      <c r="B12" s="344" t="s">
        <v>97</v>
      </c>
      <c r="C12" s="19"/>
      <c r="D12" s="19"/>
      <c r="E12" s="19"/>
      <c r="F12" s="20"/>
      <c r="G12" s="122"/>
      <c r="H12" s="191">
        <f t="shared" si="0"/>
        <v>0</v>
      </c>
    </row>
    <row r="13" spans="1:11" ht="12.75" customHeight="1">
      <c r="A13" s="346">
        <v>7</v>
      </c>
      <c r="B13" s="343" t="s">
        <v>98</v>
      </c>
      <c r="C13" s="14"/>
      <c r="D13" s="14"/>
      <c r="E13" s="14"/>
      <c r="F13" s="97"/>
      <c r="G13" s="120"/>
      <c r="H13" s="194">
        <f t="shared" si="0"/>
        <v>0</v>
      </c>
      <c r="K13" s="98"/>
    </row>
    <row r="14" spans="1:11" ht="12.75" customHeight="1">
      <c r="A14" s="347">
        <v>8</v>
      </c>
      <c r="B14" s="103" t="s">
        <v>98</v>
      </c>
      <c r="C14" s="15"/>
      <c r="D14" s="15"/>
      <c r="E14" s="15"/>
      <c r="F14" s="16"/>
      <c r="G14" s="120"/>
      <c r="H14" s="190">
        <f t="shared" si="0"/>
        <v>0</v>
      </c>
      <c r="K14" s="106"/>
    </row>
    <row r="15" spans="1:8" ht="12.75" customHeight="1" thickBot="1">
      <c r="A15" s="348">
        <v>9</v>
      </c>
      <c r="B15" s="344" t="s">
        <v>98</v>
      </c>
      <c r="C15" s="19"/>
      <c r="D15" s="19"/>
      <c r="E15" s="19"/>
      <c r="F15" s="20"/>
      <c r="G15" s="122"/>
      <c r="H15" s="191">
        <f t="shared" si="0"/>
        <v>0</v>
      </c>
    </row>
    <row r="16" spans="1:8" ht="12.75" customHeight="1">
      <c r="A16" s="352">
        <v>10</v>
      </c>
      <c r="B16" s="343" t="s">
        <v>99</v>
      </c>
      <c r="C16" s="17"/>
      <c r="D16" s="17"/>
      <c r="E16" s="17"/>
      <c r="F16" s="18"/>
      <c r="G16" s="119"/>
      <c r="H16" s="193">
        <f t="shared" si="0"/>
        <v>0</v>
      </c>
    </row>
    <row r="17" spans="1:8" ht="12.75" customHeight="1">
      <c r="A17" s="347">
        <v>11</v>
      </c>
      <c r="B17" s="343" t="s">
        <v>99</v>
      </c>
      <c r="C17" s="15"/>
      <c r="D17" s="15"/>
      <c r="E17" s="15"/>
      <c r="F17" s="16"/>
      <c r="G17" s="120"/>
      <c r="H17" s="190">
        <f t="shared" si="0"/>
        <v>0</v>
      </c>
    </row>
    <row r="18" spans="1:8" ht="12.75" customHeight="1">
      <c r="A18" s="347">
        <v>12</v>
      </c>
      <c r="B18" s="343" t="s">
        <v>99</v>
      </c>
      <c r="C18" s="15"/>
      <c r="D18" s="15"/>
      <c r="E18" s="15"/>
      <c r="F18" s="16"/>
      <c r="G18" s="120"/>
      <c r="H18" s="190">
        <f t="shared" si="0"/>
        <v>0</v>
      </c>
    </row>
    <row r="19" spans="1:8" ht="12.75" customHeight="1" thickBot="1">
      <c r="A19" s="348">
        <v>13</v>
      </c>
      <c r="B19" s="344" t="s">
        <v>99</v>
      </c>
      <c r="C19" s="19"/>
      <c r="D19" s="19"/>
      <c r="E19" s="19"/>
      <c r="F19" s="20"/>
      <c r="G19" s="122"/>
      <c r="H19" s="191">
        <f t="shared" si="0"/>
        <v>0</v>
      </c>
    </row>
    <row r="20" spans="1:8" ht="12.75" customHeight="1">
      <c r="A20" s="364">
        <v>14</v>
      </c>
      <c r="B20" s="343" t="s">
        <v>100</v>
      </c>
      <c r="C20" s="14"/>
      <c r="D20" s="14"/>
      <c r="E20" s="14"/>
      <c r="F20" s="97"/>
      <c r="G20" s="120"/>
      <c r="H20" s="194">
        <f t="shared" si="0"/>
        <v>0</v>
      </c>
    </row>
    <row r="21" spans="1:8" ht="12.75" customHeight="1">
      <c r="A21" s="347">
        <v>15</v>
      </c>
      <c r="B21" s="103" t="s">
        <v>100</v>
      </c>
      <c r="C21" s="15"/>
      <c r="D21" s="15"/>
      <c r="E21" s="15"/>
      <c r="F21" s="16"/>
      <c r="G21" s="123"/>
      <c r="H21" s="190">
        <f t="shared" si="0"/>
        <v>0</v>
      </c>
    </row>
    <row r="22" spans="1:17" ht="12.75" customHeight="1">
      <c r="A22" s="346">
        <v>16</v>
      </c>
      <c r="B22" s="103" t="s">
        <v>100</v>
      </c>
      <c r="C22" s="14"/>
      <c r="D22" s="14"/>
      <c r="E22" s="14"/>
      <c r="F22" s="97"/>
      <c r="G22" s="120"/>
      <c r="H22" s="194">
        <f t="shared" si="0"/>
        <v>0</v>
      </c>
      <c r="Q22" s="5" t="s">
        <v>29</v>
      </c>
    </row>
    <row r="23" spans="1:8" ht="12.75" customHeight="1" thickBot="1">
      <c r="A23" s="348">
        <v>17</v>
      </c>
      <c r="B23" s="344" t="s">
        <v>100</v>
      </c>
      <c r="C23" s="19"/>
      <c r="D23" s="19"/>
      <c r="E23" s="19"/>
      <c r="F23" s="20"/>
      <c r="G23" s="122"/>
      <c r="H23" s="191">
        <f t="shared" si="0"/>
        <v>0</v>
      </c>
    </row>
    <row r="24" spans="1:8" ht="12.75" customHeight="1">
      <c r="A24" s="346">
        <v>18</v>
      </c>
      <c r="B24" s="343" t="s">
        <v>104</v>
      </c>
      <c r="C24" s="14"/>
      <c r="D24" s="14"/>
      <c r="E24" s="14"/>
      <c r="F24" s="97"/>
      <c r="G24" s="120"/>
      <c r="H24" s="194">
        <f t="shared" si="0"/>
        <v>0</v>
      </c>
    </row>
    <row r="25" spans="1:8" ht="12.75" customHeight="1">
      <c r="A25" s="346">
        <v>19</v>
      </c>
      <c r="B25" s="343" t="s">
        <v>104</v>
      </c>
      <c r="C25" s="15"/>
      <c r="D25" s="15"/>
      <c r="E25" s="15"/>
      <c r="F25" s="16"/>
      <c r="G25" s="120"/>
      <c r="H25" s="190">
        <f t="shared" si="0"/>
        <v>0</v>
      </c>
    </row>
    <row r="26" spans="1:8" ht="12.75" customHeight="1">
      <c r="A26" s="347">
        <v>20</v>
      </c>
      <c r="B26" s="343" t="s">
        <v>104</v>
      </c>
      <c r="C26" s="15"/>
      <c r="D26" s="15"/>
      <c r="E26" s="15"/>
      <c r="F26" s="16"/>
      <c r="G26" s="120"/>
      <c r="H26" s="190">
        <f t="shared" si="0"/>
        <v>0</v>
      </c>
    </row>
    <row r="27" spans="1:8" ht="12.75" customHeight="1" thickBot="1">
      <c r="A27" s="348">
        <v>21</v>
      </c>
      <c r="B27" s="344" t="s">
        <v>104</v>
      </c>
      <c r="C27" s="19"/>
      <c r="D27" s="19"/>
      <c r="E27" s="19"/>
      <c r="F27" s="20"/>
      <c r="G27" s="122"/>
      <c r="H27" s="191">
        <f t="shared" si="0"/>
        <v>0</v>
      </c>
    </row>
    <row r="28" ht="13.5" thickBot="1">
      <c r="H28" s="195">
        <f>SUM(H7:H27)</f>
        <v>0</v>
      </c>
    </row>
  </sheetData>
  <sheetProtection password="E75A" sheet="1" selectLockedCells="1"/>
  <mergeCells count="2">
    <mergeCell ref="A4:B4"/>
    <mergeCell ref="C2:F2"/>
  </mergeCells>
  <printOptions/>
  <pageMargins left="0.7" right="0.7" top="0.75" bottom="0.75" header="0.3" footer="0.3"/>
  <pageSetup horizontalDpi="600" verticalDpi="600" orientation="portrait" scale="7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WBTF CZ</dc:creator>
  <cp:keywords/>
  <dc:description/>
  <cp:lastModifiedBy>Iva Rejlová</cp:lastModifiedBy>
  <cp:lastPrinted>2015-04-01T00:28:31Z</cp:lastPrinted>
  <dcterms:created xsi:type="dcterms:W3CDTF">2008-05-12T22:03:39Z</dcterms:created>
  <dcterms:modified xsi:type="dcterms:W3CDTF">2022-10-24T17:58:31Z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